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V:\Comun\PROYECTOS\PROGRAMA OAP 2023\ACTIVIDADES\5. TECNOLOGÍAS FACILITADORAS\5.6. GESTIÓN DE PROCESOS Y NEGOCIOS\5.6.2. Aplicación para el cálculo del coste Hora\"/>
    </mc:Choice>
  </mc:AlternateContent>
  <xr:revisionPtr revIDLastSave="0" documentId="8_{03A6DA43-1B54-4A12-AD7C-DA147DBF6124}" xr6:coauthVersionLast="47" xr6:coauthVersionMax="47" xr10:uidLastSave="{00000000-0000-0000-0000-000000000000}"/>
  <bookViews>
    <workbookView xWindow="-28920" yWindow="-105" windowWidth="29040" windowHeight="15840" xr2:uid="{0CE1FB07-DF10-444F-B801-C43D400EB99A}"/>
  </bookViews>
  <sheets>
    <sheet name="DATOS" sheetId="1" r:id="rId1"/>
    <sheet name="RESUMEN" sheetId="2" r:id="rId2"/>
  </sheets>
  <definedNames>
    <definedName name="_xlnm.Print_Area" localSheetId="0">DATOS!$A$13:$E$181</definedName>
    <definedName name="_xlnm.Print_Area" localSheetId="1">RESUMEN!$A$18:$G$68</definedName>
    <definedName name="_xlnm.Print_Titles" localSheetId="0">DATOS!$13:$17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18" i="1" s="1"/>
  <c r="C22" i="1"/>
  <c r="C21" i="1" s="1"/>
  <c r="C25" i="1"/>
  <c r="E25" i="1" s="1"/>
  <c r="C28" i="1"/>
  <c r="C27" i="1" s="1"/>
  <c r="C31" i="1"/>
  <c r="E31" i="1" s="1"/>
  <c r="C34" i="1"/>
  <c r="C38" i="1"/>
  <c r="E38" i="1" s="1"/>
  <c r="C46" i="1"/>
  <c r="C48" i="1"/>
  <c r="C45" i="2"/>
  <c r="C52" i="1"/>
  <c r="C46" i="2" s="1"/>
  <c r="C54" i="1"/>
  <c r="C47" i="2" s="1"/>
  <c r="C60" i="1"/>
  <c r="C71" i="1"/>
  <c r="C49" i="2" s="1"/>
  <c r="C74" i="1"/>
  <c r="E74" i="1" s="1"/>
  <c r="C76" i="1"/>
  <c r="C51" i="2" s="1"/>
  <c r="C79" i="1"/>
  <c r="E79" i="1" s="1"/>
  <c r="C82" i="1"/>
  <c r="E82" i="1" s="1"/>
  <c r="C86" i="1"/>
  <c r="C54" i="2" s="1"/>
  <c r="C89" i="1"/>
  <c r="C93" i="1"/>
  <c r="C98" i="1"/>
  <c r="C100" i="1"/>
  <c r="E100" i="1" s="1"/>
  <c r="C106" i="1"/>
  <c r="C105" i="1" s="1"/>
  <c r="C59" i="2" s="1"/>
  <c r="C116" i="1"/>
  <c r="E116" i="1" s="1"/>
  <c r="C126" i="1"/>
  <c r="E126" i="1" s="1"/>
  <c r="C133" i="1"/>
  <c r="C135" i="1"/>
  <c r="C138" i="1"/>
  <c r="E138" i="1" s="1"/>
  <c r="C141" i="1"/>
  <c r="E141" i="1" s="1"/>
  <c r="C144" i="1"/>
  <c r="C146" i="1"/>
  <c r="C150" i="1"/>
  <c r="C153" i="1"/>
  <c r="C155" i="1"/>
  <c r="E155" i="1" s="1"/>
  <c r="C158" i="1"/>
  <c r="C161" i="1"/>
  <c r="E161" i="1" s="1"/>
  <c r="C166" i="1"/>
  <c r="E166" i="1" s="1"/>
  <c r="C176" i="1"/>
  <c r="C175" i="1" s="1"/>
  <c r="D19" i="1"/>
  <c r="E19" i="1" s="1"/>
  <c r="D18" i="1"/>
  <c r="D22" i="1"/>
  <c r="E22" i="1" s="1"/>
  <c r="D25" i="1"/>
  <c r="D28" i="1"/>
  <c r="D31" i="1"/>
  <c r="D27" i="1" s="1"/>
  <c r="D34" i="1"/>
  <c r="D38" i="1"/>
  <c r="D46" i="1"/>
  <c r="D44" i="2" s="1"/>
  <c r="D48" i="1"/>
  <c r="E48" i="1" s="1"/>
  <c r="D52" i="1"/>
  <c r="E52" i="1" s="1"/>
  <c r="D54" i="1"/>
  <c r="E54" i="1" s="1"/>
  <c r="D60" i="1"/>
  <c r="E60" i="1" s="1"/>
  <c r="D71" i="1"/>
  <c r="D49" i="2" s="1"/>
  <c r="D74" i="1"/>
  <c r="D50" i="2" s="1"/>
  <c r="D76" i="1"/>
  <c r="D79" i="1"/>
  <c r="D82" i="1"/>
  <c r="D53" i="2" s="1"/>
  <c r="D86" i="1"/>
  <c r="D89" i="1"/>
  <c r="D55" i="2"/>
  <c r="D93" i="1"/>
  <c r="D56" i="2" s="1"/>
  <c r="D98" i="1"/>
  <c r="E98" i="1" s="1"/>
  <c r="D100" i="1"/>
  <c r="D58" i="2" s="1"/>
  <c r="D106" i="1"/>
  <c r="D105" i="1" s="1"/>
  <c r="D116" i="1"/>
  <c r="D115" i="1" s="1"/>
  <c r="D114" i="1" s="1"/>
  <c r="D60" i="2" s="1"/>
  <c r="D126" i="1"/>
  <c r="D133" i="1"/>
  <c r="D135" i="1"/>
  <c r="D138" i="1"/>
  <c r="D141" i="1"/>
  <c r="D144" i="1"/>
  <c r="E144" i="1" s="1"/>
  <c r="D146" i="1"/>
  <c r="E146" i="1"/>
  <c r="D150" i="1"/>
  <c r="D143" i="1"/>
  <c r="D61" i="2" s="1"/>
  <c r="D153" i="1"/>
  <c r="D152" i="1" s="1"/>
  <c r="D155" i="1"/>
  <c r="D158" i="1"/>
  <c r="E158" i="1" s="1"/>
  <c r="D161" i="1"/>
  <c r="D166" i="1"/>
  <c r="D176" i="1"/>
  <c r="D175" i="1"/>
  <c r="D65" i="2" s="1"/>
  <c r="E180" i="1"/>
  <c r="E150" i="1"/>
  <c r="E135" i="1"/>
  <c r="E89" i="1"/>
  <c r="C39" i="2"/>
  <c r="C40" i="2"/>
  <c r="C43" i="2"/>
  <c r="C44" i="2"/>
  <c r="C48" i="2"/>
  <c r="C55" i="2"/>
  <c r="C57" i="2"/>
  <c r="C58" i="2"/>
  <c r="G26" i="2"/>
  <c r="G29" i="2" s="1"/>
  <c r="G34" i="2" s="1"/>
  <c r="B67" i="2"/>
  <c r="C67" i="2"/>
  <c r="D67" i="2"/>
  <c r="B68" i="2"/>
  <c r="D41" i="2"/>
  <c r="D43" i="2"/>
  <c r="D45" i="2"/>
  <c r="D46" i="2"/>
  <c r="D48" i="2"/>
  <c r="D52" i="2"/>
  <c r="D63" i="2"/>
  <c r="A60" i="2"/>
  <c r="B60" i="2"/>
  <c r="D51" i="2"/>
  <c r="D157" i="1"/>
  <c r="D64" i="2" s="1"/>
  <c r="C62" i="2"/>
  <c r="C152" i="1"/>
  <c r="C56" i="2"/>
  <c r="C157" i="1"/>
  <c r="C143" i="1"/>
  <c r="C61" i="2" s="1"/>
  <c r="C41" i="2" l="1"/>
  <c r="C42" i="2"/>
  <c r="E27" i="1"/>
  <c r="E175" i="1"/>
  <c r="C65" i="2"/>
  <c r="D24" i="1"/>
  <c r="D179" i="1" s="1"/>
  <c r="D181" i="1" s="1"/>
  <c r="D68" i="2" s="1"/>
  <c r="D42" i="2"/>
  <c r="E152" i="1"/>
  <c r="D70" i="1"/>
  <c r="E70" i="1" s="1"/>
  <c r="C53" i="2"/>
  <c r="D57" i="2"/>
  <c r="C50" i="2"/>
  <c r="E34" i="1"/>
  <c r="C52" i="2"/>
  <c r="E28" i="1"/>
  <c r="E153" i="1"/>
  <c r="E157" i="1"/>
  <c r="D39" i="2"/>
  <c r="C70" i="1"/>
  <c r="E86" i="1"/>
  <c r="C24" i="1"/>
  <c r="E71" i="1"/>
  <c r="E143" i="1"/>
  <c r="D47" i="2"/>
  <c r="E133" i="1"/>
  <c r="E76" i="1"/>
  <c r="E93" i="1"/>
  <c r="D62" i="2"/>
  <c r="E176" i="1"/>
  <c r="D54" i="2"/>
  <c r="D40" i="2"/>
  <c r="C63" i="2"/>
  <c r="D21" i="1"/>
  <c r="E21" i="1"/>
  <c r="E106" i="1"/>
  <c r="D59" i="2"/>
  <c r="E105" i="1"/>
  <c r="E18" i="1"/>
  <c r="C64" i="2"/>
  <c r="E46" i="1"/>
  <c r="C115" i="1"/>
  <c r="D66" i="2" l="1"/>
  <c r="E24" i="1"/>
  <c r="C114" i="1"/>
  <c r="E115" i="1"/>
  <c r="E114" i="1" l="1"/>
  <c r="C60" i="2"/>
  <c r="C66" i="2" s="1"/>
  <c r="G33" i="2" s="1"/>
  <c r="G35" i="2" s="1"/>
  <c r="G37" i="2" s="1"/>
  <c r="C179" i="1"/>
  <c r="E179" i="1" l="1"/>
  <c r="C181" i="1"/>
  <c r="E181" i="1" l="1"/>
  <c r="C68" i="2"/>
  <c r="G28" i="2"/>
  <c r="G30" i="2" s="1"/>
</calcChain>
</file>

<file path=xl/sharedStrings.xml><?xml version="1.0" encoding="utf-8"?>
<sst xmlns="http://schemas.openxmlformats.org/spreadsheetml/2006/main" count="229" uniqueCount="187">
  <si>
    <t>CALCULO DEL PRECIO HORA DE TALLER</t>
  </si>
  <si>
    <t>SERVICIOS EXTERIORES</t>
  </si>
  <si>
    <t>Alquiler locales</t>
  </si>
  <si>
    <t>Reparación y mantº del local</t>
  </si>
  <si>
    <t>Reparación y mantº de instalaciones</t>
  </si>
  <si>
    <t>Reparación y mantº de maquinaria</t>
  </si>
  <si>
    <t>Mantº equipos informáticos</t>
  </si>
  <si>
    <t>Mantº programas informáticos</t>
  </si>
  <si>
    <t>LOCAL</t>
  </si>
  <si>
    <t>MAQUINARIA</t>
  </si>
  <si>
    <t>EQUIPOS INFORMATICOS</t>
  </si>
  <si>
    <t>Reparación y mantº vehículo taller</t>
  </si>
  <si>
    <t>Reparación equipos informáticos</t>
  </si>
  <si>
    <t>ARRENDAMIENTOS</t>
  </si>
  <si>
    <t>REPARACIONES Y CONSERVACIÓN</t>
  </si>
  <si>
    <t>SERV. PROFESIONALES INDEPENDIENTES</t>
  </si>
  <si>
    <t>Asesoría laboral</t>
  </si>
  <si>
    <t>Asesoría contable</t>
  </si>
  <si>
    <t>Asesoría fiscal</t>
  </si>
  <si>
    <t>Asesoría jurídica</t>
  </si>
  <si>
    <t>Gastos de ingeniería</t>
  </si>
  <si>
    <t>Registro Mercantil</t>
  </si>
  <si>
    <t>Gastos de Notaría</t>
  </si>
  <si>
    <t>TRANSPORTES</t>
  </si>
  <si>
    <t>Portes y Servicios urgentes</t>
  </si>
  <si>
    <t>PRIMAS DE SEGUROS</t>
  </si>
  <si>
    <t>Seguro R.C./multiriesgo taller</t>
  </si>
  <si>
    <t>Seguro vehículo taller</t>
  </si>
  <si>
    <t>Seguro I.L.T.</t>
  </si>
  <si>
    <t>SERVICIOS BANCARIOS</t>
  </si>
  <si>
    <t>Comisiones por cobro con tarjetas</t>
  </si>
  <si>
    <t>PUBLICIDAD, PROPAGANDA</t>
  </si>
  <si>
    <t>Gastos anuncios en prensa</t>
  </si>
  <si>
    <t>Gastos anuncios en radio</t>
  </si>
  <si>
    <t>Gastos anuncios en TV</t>
  </si>
  <si>
    <t>Folletos, buzoneo y publicidad directa</t>
  </si>
  <si>
    <t>Detalles anuales (llaveros, agendas, etc.)</t>
  </si>
  <si>
    <t>Agua</t>
  </si>
  <si>
    <t>Electricidad (luz, fuerza)</t>
  </si>
  <si>
    <t>Gas, oxígeno, acetileno</t>
  </si>
  <si>
    <t>Carburante vehículo taller</t>
  </si>
  <si>
    <t>Calefacción</t>
  </si>
  <si>
    <t>COMPRAS</t>
  </si>
  <si>
    <t>TRABAJOS REALIZADOS POR OTRAS EMPRESAS</t>
  </si>
  <si>
    <t>Facturación de otros talleres</t>
  </si>
  <si>
    <t>OTROS SERVICIOS</t>
  </si>
  <si>
    <t>TELEFONIA</t>
  </si>
  <si>
    <t>CORREOS</t>
  </si>
  <si>
    <t>Sellos, franqueadora</t>
  </si>
  <si>
    <t>MATERIAL DE OFICINA</t>
  </si>
  <si>
    <t>Suscripciones a revistas técnicas</t>
  </si>
  <si>
    <t>Estancia y manutención</t>
  </si>
  <si>
    <t>Coste de cursos</t>
  </si>
  <si>
    <t>Gastos de viaje (desplazamiento)</t>
  </si>
  <si>
    <t>ASOCIACION EMPRESARIAL</t>
  </si>
  <si>
    <t>PREVENCIÓN DE RIESGOS LABORALES</t>
  </si>
  <si>
    <t>Revisiones médicas</t>
  </si>
  <si>
    <t>Gastos botiquín, análisis clínicos</t>
  </si>
  <si>
    <t>Recogida de aceite usado</t>
  </si>
  <si>
    <t>Recogida de neumáticos</t>
  </si>
  <si>
    <t>MEDIO AMBIENTE (sólo si no se repercute al usuario)</t>
  </si>
  <si>
    <t>Grasas, gasolinas, detergentes</t>
  </si>
  <si>
    <t>Trapos de limpieza</t>
  </si>
  <si>
    <t>Mantº sistema prevención (Seg., higiene y ergonomía)</t>
  </si>
  <si>
    <t>CODIGO PGCE</t>
  </si>
  <si>
    <t>Pequeño herramental y sus repuestos</t>
  </si>
  <si>
    <t>Compra de Buzos y lavado a costa del taller</t>
  </si>
  <si>
    <t>Servicio de gestión integral medioambiental</t>
  </si>
  <si>
    <t>Recogida otros RP's (disolventes, trapos, serrines, etc.)</t>
  </si>
  <si>
    <t>PROTECCIÓN DE DATOS</t>
  </si>
  <si>
    <t>Mantº sistema de protección</t>
  </si>
  <si>
    <t>Gastos de garantía sobre ventas</t>
  </si>
  <si>
    <t>Limpieza de la oficina o del taller (si se subcontrata)</t>
  </si>
  <si>
    <t>Gastos de representación</t>
  </si>
  <si>
    <t>Imprenta, papelería, bolígrafos, etc.</t>
  </si>
  <si>
    <t>TRIBUTOS</t>
  </si>
  <si>
    <t>OTROS TRIBUTOS</t>
  </si>
  <si>
    <t>Impuesto sobre Actividades Económicas</t>
  </si>
  <si>
    <t>Impuesto sobre Bienes Inmuebles (Contribución)</t>
  </si>
  <si>
    <t>Radicación</t>
  </si>
  <si>
    <t>Vados y paso de aceras</t>
  </si>
  <si>
    <t>SUMINISTROS y FUNGIBLES</t>
  </si>
  <si>
    <t>Saneamiento</t>
  </si>
  <si>
    <t>Tasa Basuras</t>
  </si>
  <si>
    <t>GASTOS DE PERSONAL</t>
  </si>
  <si>
    <t>SUELDOS Y SALARIOS</t>
  </si>
  <si>
    <t>OTRAS CUENTAS NO BANCARIAS</t>
  </si>
  <si>
    <t>TITULAR DE LA EXPLOTACIÓN</t>
  </si>
  <si>
    <t>Retribución anual del propietario</t>
  </si>
  <si>
    <t>MANO OBRA DIRECTA</t>
  </si>
  <si>
    <t>Jefe de Taller</t>
  </si>
  <si>
    <t>Maestro de Taller</t>
  </si>
  <si>
    <t>Oficial de 1ª</t>
  </si>
  <si>
    <t>Oficial de 2ª</t>
  </si>
  <si>
    <t>Oficial de 3ª</t>
  </si>
  <si>
    <t>Especialista</t>
  </si>
  <si>
    <t>Peón</t>
  </si>
  <si>
    <t>Contratos formativos</t>
  </si>
  <si>
    <t>ADMINISTRATIVOS</t>
  </si>
  <si>
    <t>Jefe de 1ª</t>
  </si>
  <si>
    <t>Jefe de 2ª</t>
  </si>
  <si>
    <t>Auxiliar</t>
  </si>
  <si>
    <t>Licenciados</t>
  </si>
  <si>
    <t>INDEMNIZACIONES</t>
  </si>
  <si>
    <t>Indemnizaciones, despidos</t>
  </si>
  <si>
    <t>SEGURIDAD SOCIAL A CARGO DE LA EMPRESA</t>
  </si>
  <si>
    <t>Autónomos</t>
  </si>
  <si>
    <t>Seguridad Social a cgo. empresa del personal empleado</t>
  </si>
  <si>
    <t>APORTACIONES A SISTEMAS COMPL. DE PENSIONES</t>
  </si>
  <si>
    <t>Entidades de Previsión Social Voluntaria</t>
  </si>
  <si>
    <t>Aportaciones a planes de pensiones, etc.</t>
  </si>
  <si>
    <t>FORMACIÓN Y ASISTENCIA A CURSOS</t>
  </si>
  <si>
    <t>GASTOS FINANCIEROS</t>
  </si>
  <si>
    <t>INTERESES DE DEUDAS A L/P</t>
  </si>
  <si>
    <t>Intereses de créditos a largo plazo (&gt; de 1 año)</t>
  </si>
  <si>
    <t>INTERESES DE DEUDAS A C/P</t>
  </si>
  <si>
    <t>Intereses de créditos a corto plazo (&lt; de 1 año)</t>
  </si>
  <si>
    <t>INTERESES POR DESCUENTO DE EFECTOS</t>
  </si>
  <si>
    <t xml:space="preserve">Intereses por descuento de efectos </t>
  </si>
  <si>
    <t>PERDIDAS PROC. DE INMOVILIZADO Y GTOS. EXTR.</t>
  </si>
  <si>
    <t>GASTOS EXTRAORDINARIOS</t>
  </si>
  <si>
    <t>Gastos Extraordinarios</t>
  </si>
  <si>
    <t>GASTOS DE EJERCICIOS ANTERIORES</t>
  </si>
  <si>
    <t>Gastos y pérdidas de ejercicios anteriores</t>
  </si>
  <si>
    <t>DOTACIONES PARA AMORTIZACIONES</t>
  </si>
  <si>
    <t>AMORTIZACIÓN GASTOS DE ESTABLECIMIENTO</t>
  </si>
  <si>
    <t>Am. Gastos de constitución</t>
  </si>
  <si>
    <r>
      <t>Am. Gastos de 1</t>
    </r>
    <r>
      <rPr>
        <vertAlign val="superscript"/>
        <sz val="10"/>
        <rFont val="Arial"/>
        <family val="2"/>
      </rPr>
      <t>er</t>
    </r>
    <r>
      <rPr>
        <sz val="10"/>
        <rFont val="Arial"/>
      </rPr>
      <t xml:space="preserve"> establecimiento</t>
    </r>
  </si>
  <si>
    <t>AMORTIZACIÓN INMOVILIZADO INMATERIAL</t>
  </si>
  <si>
    <t>Am. Fondo de comercio</t>
  </si>
  <si>
    <t>Am. Derechos de traspaso</t>
  </si>
  <si>
    <t>Am. Aplicaciones informáticas</t>
  </si>
  <si>
    <t>Am. Derechos bienes arrend. Financiero</t>
  </si>
  <si>
    <t>AMORTIZACIÓN INMOVILIZADO MATERIAL</t>
  </si>
  <si>
    <t>Am. Local</t>
  </si>
  <si>
    <t>Am. Instalaciones</t>
  </si>
  <si>
    <t>Am. Maquinaria</t>
  </si>
  <si>
    <t>Am. Herramientas</t>
  </si>
  <si>
    <t>Am. Mobiliario (mesas, archivos, sillas, etc.)</t>
  </si>
  <si>
    <t>Am. Vehículo taller</t>
  </si>
  <si>
    <t>Am. Equipos de comunicación (centralita, teléfonos, fax)</t>
  </si>
  <si>
    <t>Am. Equipos informáticos (ordenadores, impresoras, scanner)</t>
  </si>
  <si>
    <t>DOTACIONES A LAS PROVISIONES</t>
  </si>
  <si>
    <t>DOTACION PROV. INSOLV. DE TRAFICO</t>
  </si>
  <si>
    <t>Dotación a la provisión para impagados</t>
  </si>
  <si>
    <t>Coste de avales</t>
  </si>
  <si>
    <t>Otros gastos financieros</t>
  </si>
  <si>
    <t>REAL</t>
  </si>
  <si>
    <t>DESVIACION</t>
  </si>
  <si>
    <t>EJERCICIO</t>
  </si>
  <si>
    <t>EMPRESA</t>
  </si>
  <si>
    <t>GASTOS TOTALES</t>
  </si>
  <si>
    <t>PPTO.</t>
  </si>
  <si>
    <t>Imprevistos y varios</t>
  </si>
  <si>
    <t>TITULAR DE LA EXPLOTACION</t>
  </si>
  <si>
    <t>MEDIO AMBIENTE</t>
  </si>
  <si>
    <t>RENDIMIENTOS ESTIMADOS POR CATEGORÍA</t>
  </si>
  <si>
    <t>CÁLCULO DE LA JORNADA ANUAL</t>
  </si>
  <si>
    <t>Jornada de trabajo anual</t>
  </si>
  <si>
    <t>Absentismo medio %</t>
  </si>
  <si>
    <t>Rendimiento óptimo %</t>
  </si>
  <si>
    <t>JORNADA ANUAL CONSIDERADA</t>
  </si>
  <si>
    <t>COSTES LABORALES</t>
  </si>
  <si>
    <t>NUMERO</t>
  </si>
  <si>
    <t>% APLIC.</t>
  </si>
  <si>
    <t>HORAS PRODUCTIVAS PREVISTAS</t>
  </si>
  <si>
    <t>Titular de la Explotación</t>
  </si>
  <si>
    <t>MANO DE OBRA DIRECTA</t>
  </si>
  <si>
    <t>PRECIO HORA EN EUROS (€)</t>
  </si>
  <si>
    <t>BENEFICIO ANTES DE IMPUESTOS</t>
  </si>
  <si>
    <t xml:space="preserve">GASTOS  + BENEFICIO </t>
  </si>
  <si>
    <t>GASTOS  + BENEFICIO</t>
  </si>
  <si>
    <t>COSTE HORA EN EUROS (€)</t>
  </si>
  <si>
    <t>BENEFICIO INDUSTRIAL ESTIMADO</t>
  </si>
  <si>
    <t>Teléfono fijo</t>
  </si>
  <si>
    <t>Teléfono móvil</t>
  </si>
  <si>
    <t>Licencias</t>
  </si>
  <si>
    <t>Asistencia</t>
  </si>
  <si>
    <t>Cuota anual FREMM</t>
  </si>
  <si>
    <t>Otras cuotas</t>
  </si>
  <si>
    <t>INFORMATICA</t>
  </si>
  <si>
    <t>INFORMÁTICA</t>
  </si>
  <si>
    <t>Otros</t>
  </si>
  <si>
    <t>Formación</t>
  </si>
  <si>
    <t>PREVISIÓN INCAPACIDAD TEMPORAL</t>
  </si>
  <si>
    <t>Previsión IT</t>
  </si>
  <si>
    <t>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</si>
</sst>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p_t_a_-;\-* #,##0\ _p_t_a_-;_-* &quot;-&quot;\ _p_t_a_-;_-@_-"/>
    <numFmt numFmtId="165" formatCode="#,##0_ ;\-#,##0\ "/>
    <numFmt numFmtId="166" formatCode="#,##0.00_ ;\-#,##0.00\ "/>
    <numFmt numFmtId="167" formatCode="#,##0.00;[Red]#,##0.00"/>
  </numFmts>
  <fonts count="5" x14ac:knownFonts="1">
    <font>
      <sz val="10"/>
      <name val="Arial"/>
    </font>
    <font>
      <sz val="10"/>
      <name val="Arial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2" borderId="14" xfId="0" applyFont="1" applyFill="1" applyBorder="1"/>
    <xf numFmtId="0" fontId="0" fillId="2" borderId="15" xfId="0" applyFill="1" applyBorder="1"/>
    <xf numFmtId="0" fontId="3" fillId="2" borderId="0" xfId="0" applyFont="1" applyFill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3" borderId="5" xfId="0" applyFill="1" applyBorder="1"/>
    <xf numFmtId="0" fontId="0" fillId="4" borderId="5" xfId="0" applyFill="1" applyBorder="1"/>
    <xf numFmtId="0" fontId="0" fillId="4" borderId="6" xfId="0" applyFill="1" applyBorder="1"/>
    <xf numFmtId="0" fontId="0" fillId="5" borderId="5" xfId="0" applyFill="1" applyBorder="1"/>
    <xf numFmtId="0" fontId="0" fillId="6" borderId="5" xfId="0" applyFill="1" applyBorder="1"/>
    <xf numFmtId="0" fontId="0" fillId="5" borderId="4" xfId="0" applyFill="1" applyBorder="1"/>
    <xf numFmtId="0" fontId="0" fillId="6" borderId="4" xfId="0" applyFill="1" applyBorder="1"/>
    <xf numFmtId="0" fontId="0" fillId="3" borderId="4" xfId="0" applyFill="1" applyBorder="1"/>
    <xf numFmtId="9" fontId="0" fillId="0" borderId="6" xfId="0" applyNumberFormat="1" applyBorder="1"/>
    <xf numFmtId="9" fontId="0" fillId="0" borderId="6" xfId="2" applyFont="1" applyBorder="1"/>
    <xf numFmtId="9" fontId="0" fillId="0" borderId="16" xfId="2" applyFont="1" applyBorder="1"/>
    <xf numFmtId="9" fontId="0" fillId="0" borderId="0" xfId="0" applyNumberFormat="1"/>
    <xf numFmtId="9" fontId="0" fillId="0" borderId="0" xfId="2" applyFont="1" applyBorder="1"/>
    <xf numFmtId="165" fontId="0" fillId="0" borderId="6" xfId="1" applyNumberFormat="1" applyFont="1" applyBorder="1" applyAlignment="1">
      <alignment horizontal="right"/>
    </xf>
    <xf numFmtId="10" fontId="0" fillId="0" borderId="6" xfId="1" applyNumberFormat="1" applyFont="1" applyBorder="1" applyAlignment="1">
      <alignment horizontal="right"/>
    </xf>
    <xf numFmtId="166" fontId="0" fillId="0" borderId="6" xfId="1" applyNumberFormat="1" applyFont="1" applyBorder="1"/>
    <xf numFmtId="166" fontId="0" fillId="5" borderId="5" xfId="1" applyNumberFormat="1" applyFont="1" applyFill="1" applyBorder="1"/>
    <xf numFmtId="166" fontId="4" fillId="5" borderId="5" xfId="1" applyNumberFormat="1" applyFont="1" applyFill="1" applyBorder="1"/>
    <xf numFmtId="166" fontId="0" fillId="5" borderId="6" xfId="1" applyNumberFormat="1" applyFont="1" applyFill="1" applyBorder="1"/>
    <xf numFmtId="166" fontId="0" fillId="6" borderId="5" xfId="1" applyNumberFormat="1" applyFont="1" applyFill="1" applyBorder="1"/>
    <xf numFmtId="166" fontId="0" fillId="6" borderId="6" xfId="1" applyNumberFormat="1" applyFont="1" applyFill="1" applyBorder="1"/>
    <xf numFmtId="166" fontId="0" fillId="0" borderId="5" xfId="1" applyNumberFormat="1" applyFont="1" applyBorder="1"/>
    <xf numFmtId="166" fontId="0" fillId="3" borderId="5" xfId="1" applyNumberFormat="1" applyFont="1" applyFill="1" applyBorder="1"/>
    <xf numFmtId="166" fontId="0" fillId="3" borderId="6" xfId="1" applyNumberFormat="1" applyFont="1" applyFill="1" applyBorder="1"/>
    <xf numFmtId="0" fontId="0" fillId="4" borderId="4" xfId="0" applyFill="1" applyBorder="1"/>
    <xf numFmtId="0" fontId="0" fillId="4" borderId="7" xfId="0" applyFill="1" applyBorder="1"/>
    <xf numFmtId="3" fontId="0" fillId="4" borderId="6" xfId="0" applyNumberFormat="1" applyFill="1" applyBorder="1"/>
    <xf numFmtId="166" fontId="0" fillId="4" borderId="6" xfId="1" applyNumberFormat="1" applyFont="1" applyFill="1" applyBorder="1"/>
    <xf numFmtId="0" fontId="0" fillId="0" borderId="17" xfId="0" applyBorder="1"/>
    <xf numFmtId="3" fontId="0" fillId="4" borderId="3" xfId="0" applyNumberFormat="1" applyFill="1" applyBorder="1" applyAlignment="1">
      <alignment horizontal="right"/>
    </xf>
    <xf numFmtId="0" fontId="0" fillId="7" borderId="18" xfId="0" applyFill="1" applyBorder="1"/>
    <xf numFmtId="0" fontId="0" fillId="7" borderId="10" xfId="0" applyFill="1" applyBorder="1" applyAlignment="1">
      <alignment horizontal="right"/>
    </xf>
    <xf numFmtId="0" fontId="3" fillId="0" borderId="7" xfId="0" applyFont="1" applyBorder="1"/>
    <xf numFmtId="165" fontId="3" fillId="4" borderId="16" xfId="1" applyNumberFormat="1" applyFont="1" applyFill="1" applyBorder="1" applyAlignment="1">
      <alignment horizontal="right"/>
    </xf>
    <xf numFmtId="166" fontId="3" fillId="4" borderId="6" xfId="1" applyNumberFormat="1" applyFont="1" applyFill="1" applyBorder="1"/>
    <xf numFmtId="0" fontId="0" fillId="7" borderId="3" xfId="0" applyFill="1" applyBorder="1"/>
    <xf numFmtId="0" fontId="3" fillId="7" borderId="1" xfId="0" applyFont="1" applyFill="1" applyBorder="1"/>
    <xf numFmtId="0" fontId="3" fillId="4" borderId="2" xfId="0" applyFont="1" applyFill="1" applyBorder="1"/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/>
    <xf numFmtId="166" fontId="0" fillId="4" borderId="5" xfId="1" applyNumberFormat="1" applyFont="1" applyFill="1" applyBorder="1"/>
    <xf numFmtId="1" fontId="0" fillId="0" borderId="5" xfId="0" applyNumberFormat="1" applyBorder="1"/>
    <xf numFmtId="1" fontId="0" fillId="0" borderId="8" xfId="0" applyNumberFormat="1" applyBorder="1"/>
    <xf numFmtId="4" fontId="0" fillId="0" borderId="6" xfId="1" applyNumberFormat="1" applyFont="1" applyBorder="1"/>
    <xf numFmtId="0" fontId="3" fillId="0" borderId="20" xfId="0" applyFont="1" applyBorder="1"/>
    <xf numFmtId="4" fontId="3" fillId="0" borderId="20" xfId="0" applyNumberFormat="1" applyFont="1" applyBorder="1"/>
    <xf numFmtId="0" fontId="3" fillId="0" borderId="8" xfId="0" applyFont="1" applyBorder="1"/>
    <xf numFmtId="4" fontId="3" fillId="0" borderId="8" xfId="0" applyNumberFormat="1" applyFont="1" applyBorder="1"/>
    <xf numFmtId="167" fontId="3" fillId="0" borderId="5" xfId="1" applyNumberFormat="1" applyFont="1" applyBorder="1"/>
    <xf numFmtId="167" fontId="0" fillId="0" borderId="6" xfId="1" applyNumberFormat="1" applyFont="1" applyBorder="1"/>
    <xf numFmtId="0" fontId="0" fillId="4" borderId="17" xfId="0" applyFill="1" applyBorder="1"/>
    <xf numFmtId="0" fontId="0" fillId="4" borderId="20" xfId="0" applyFill="1" applyBorder="1"/>
    <xf numFmtId="0" fontId="3" fillId="4" borderId="8" xfId="0" applyFont="1" applyFill="1" applyBorder="1"/>
    <xf numFmtId="166" fontId="0" fillId="4" borderId="20" xfId="0" applyNumberFormat="1" applyFill="1" applyBorder="1"/>
    <xf numFmtId="166" fontId="0" fillId="4" borderId="19" xfId="0" applyNumberFormat="1" applyFill="1" applyBorder="1"/>
    <xf numFmtId="166" fontId="0" fillId="4" borderId="5" xfId="0" applyNumberFormat="1" applyFill="1" applyBorder="1"/>
    <xf numFmtId="166" fontId="0" fillId="4" borderId="6" xfId="0" applyNumberFormat="1" applyFill="1" applyBorder="1"/>
    <xf numFmtId="166" fontId="4" fillId="4" borderId="8" xfId="0" applyNumberFormat="1" applyFont="1" applyFill="1" applyBorder="1"/>
    <xf numFmtId="166" fontId="4" fillId="4" borderId="16" xfId="0" applyNumberFormat="1" applyFont="1" applyFill="1" applyBorder="1"/>
    <xf numFmtId="3" fontId="3" fillId="4" borderId="16" xfId="0" applyNumberFormat="1" applyFont="1" applyFill="1" applyBorder="1"/>
    <xf numFmtId="0" fontId="3" fillId="0" borderId="21" xfId="0" applyFont="1" applyBorder="1"/>
    <xf numFmtId="3" fontId="0" fillId="0" borderId="0" xfId="0" applyNumberFormat="1"/>
    <xf numFmtId="0" fontId="4" fillId="0" borderId="0" xfId="0" applyFont="1"/>
    <xf numFmtId="4" fontId="3" fillId="0" borderId="0" xfId="1" applyNumberFormat="1" applyFont="1" applyFill="1" applyBorder="1"/>
    <xf numFmtId="3" fontId="3" fillId="0" borderId="21" xfId="0" applyNumberFormat="1" applyFont="1" applyBorder="1"/>
    <xf numFmtId="9" fontId="0" fillId="0" borderId="6" xfId="2" applyFont="1" applyFill="1" applyBorder="1"/>
    <xf numFmtId="0" fontId="4" fillId="0" borderId="4" xfId="0" applyFont="1" applyBorder="1"/>
    <xf numFmtId="0" fontId="3" fillId="0" borderId="17" xfId="0" applyFont="1" applyBorder="1"/>
    <xf numFmtId="3" fontId="0" fillId="4" borderId="3" xfId="0" applyNumberFormat="1" applyFill="1" applyBorder="1"/>
    <xf numFmtId="3" fontId="3" fillId="4" borderId="19" xfId="1" applyNumberFormat="1" applyFont="1" applyFill="1" applyBorder="1"/>
    <xf numFmtId="3" fontId="3" fillId="4" borderId="22" xfId="1" applyNumberFormat="1" applyFont="1" applyFill="1" applyBorder="1"/>
    <xf numFmtId="0" fontId="3" fillId="0" borderId="2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13321</xdr:colOff>
      <xdr:row>11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1D2C575-B6A9-47A7-DBA4-D0168840B3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66646" cy="1781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7</xdr:col>
      <xdr:colOff>114079</xdr:colOff>
      <xdr:row>15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5951739-CD83-3B44-CE31-637ABD922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0458229" cy="2533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B2A96-B439-4520-9976-B94271ECEC15}">
  <dimension ref="A12:E182"/>
  <sheetViews>
    <sheetView tabSelected="1" view="pageBreakPreview" zoomScaleNormal="100" zoomScaleSheetLayoutView="100" workbookViewId="0">
      <selection activeCell="G18" sqref="G18"/>
    </sheetView>
  </sheetViews>
  <sheetFormatPr baseColWidth="10" defaultRowHeight="12.75" x14ac:dyDescent="0.2"/>
  <cols>
    <col min="1" max="1" width="14.140625" customWidth="1"/>
    <col min="2" max="2" width="52.140625" bestFit="1" customWidth="1"/>
    <col min="3" max="4" width="15.7109375" customWidth="1"/>
    <col min="5" max="5" width="15.5703125" customWidth="1"/>
  </cols>
  <sheetData>
    <row r="12" spans="1:5" ht="13.5" thickBot="1" x14ac:dyDescent="0.25"/>
    <row r="13" spans="1:5" ht="13.5" thickTop="1" x14ac:dyDescent="0.2">
      <c r="A13" s="9" t="s">
        <v>0</v>
      </c>
      <c r="B13" s="2"/>
      <c r="C13" s="10" t="s">
        <v>149</v>
      </c>
      <c r="D13" s="10"/>
      <c r="E13" s="15"/>
    </row>
    <row r="14" spans="1:5" x14ac:dyDescent="0.2">
      <c r="A14" s="22"/>
      <c r="B14" s="23"/>
      <c r="C14" s="24"/>
      <c r="D14" s="24"/>
      <c r="E14" s="16"/>
    </row>
    <row r="15" spans="1:5" x14ac:dyDescent="0.2">
      <c r="A15" s="21" t="s">
        <v>150</v>
      </c>
      <c r="B15" s="99"/>
      <c r="C15" s="100"/>
      <c r="D15" s="101"/>
      <c r="E15" s="26"/>
    </row>
    <row r="16" spans="1:5" x14ac:dyDescent="0.2">
      <c r="A16" s="17"/>
      <c r="B16" s="18"/>
      <c r="C16" s="19"/>
      <c r="D16" s="25"/>
      <c r="E16" s="20"/>
    </row>
    <row r="17" spans="1:5" x14ac:dyDescent="0.2">
      <c r="A17" s="11" t="s">
        <v>64</v>
      </c>
      <c r="B17" s="5"/>
      <c r="C17" s="13" t="s">
        <v>152</v>
      </c>
      <c r="D17" s="13" t="s">
        <v>147</v>
      </c>
      <c r="E17" s="14" t="s">
        <v>148</v>
      </c>
    </row>
    <row r="18" spans="1:5" x14ac:dyDescent="0.2">
      <c r="A18" s="32">
        <v>55</v>
      </c>
      <c r="B18" s="30" t="s">
        <v>86</v>
      </c>
      <c r="C18" s="43">
        <f>SUM(C19)</f>
        <v>0</v>
      </c>
      <c r="D18" s="44">
        <f>SUM(D19)</f>
        <v>0</v>
      </c>
      <c r="E18" s="45">
        <f>C18-D18</f>
        <v>0</v>
      </c>
    </row>
    <row r="19" spans="1:5" x14ac:dyDescent="0.2">
      <c r="A19" s="33">
        <v>550</v>
      </c>
      <c r="B19" s="31" t="s">
        <v>87</v>
      </c>
      <c r="C19" s="46">
        <f>SUM(C20)</f>
        <v>0</v>
      </c>
      <c r="D19" s="46">
        <f>SUM(D20)</f>
        <v>0</v>
      </c>
      <c r="E19" s="47">
        <f>C19-D19</f>
        <v>0</v>
      </c>
    </row>
    <row r="20" spans="1:5" x14ac:dyDescent="0.2">
      <c r="A20" s="4">
        <v>550000001</v>
      </c>
      <c r="B20" s="5" t="s">
        <v>88</v>
      </c>
      <c r="C20" s="48"/>
      <c r="D20" s="48"/>
      <c r="E20" s="42"/>
    </row>
    <row r="21" spans="1:5" x14ac:dyDescent="0.2">
      <c r="A21" s="32">
        <v>60</v>
      </c>
      <c r="B21" s="30" t="s">
        <v>42</v>
      </c>
      <c r="C21" s="43">
        <f>SUM(C22)</f>
        <v>0</v>
      </c>
      <c r="D21" s="43">
        <f>SUM(D22)</f>
        <v>0</v>
      </c>
      <c r="E21" s="45">
        <f>C21-D21</f>
        <v>0</v>
      </c>
    </row>
    <row r="22" spans="1:5" x14ac:dyDescent="0.2">
      <c r="A22" s="33">
        <v>607</v>
      </c>
      <c r="B22" s="31" t="s">
        <v>43</v>
      </c>
      <c r="C22" s="46">
        <f>SUM(C23)</f>
        <v>0</v>
      </c>
      <c r="D22" s="46">
        <f>SUM(D23)</f>
        <v>0</v>
      </c>
      <c r="E22" s="47">
        <f>C22-D22</f>
        <v>0</v>
      </c>
    </row>
    <row r="23" spans="1:5" x14ac:dyDescent="0.2">
      <c r="A23" s="4">
        <v>607000001</v>
      </c>
      <c r="B23" s="5" t="s">
        <v>44</v>
      </c>
      <c r="C23" s="48"/>
      <c r="D23" s="48"/>
      <c r="E23" s="42"/>
    </row>
    <row r="24" spans="1:5" x14ac:dyDescent="0.2">
      <c r="A24" s="32">
        <v>62</v>
      </c>
      <c r="B24" s="30" t="s">
        <v>1</v>
      </c>
      <c r="C24" s="43">
        <f>SUM(C25+C27+C38+C46+C48+C52+C54+C60+C70)</f>
        <v>0</v>
      </c>
      <c r="D24" s="43">
        <f>SUM(D25+D27+D38+D46+D48+D52+D54+D60+D70)</f>
        <v>0</v>
      </c>
      <c r="E24" s="45">
        <f>C24-D24</f>
        <v>0</v>
      </c>
    </row>
    <row r="25" spans="1:5" x14ac:dyDescent="0.2">
      <c r="A25" s="33">
        <v>621</v>
      </c>
      <c r="B25" s="31" t="s">
        <v>13</v>
      </c>
      <c r="C25" s="46">
        <f>SUM(C26)</f>
        <v>0</v>
      </c>
      <c r="D25" s="46">
        <f>SUM(D26)</f>
        <v>0</v>
      </c>
      <c r="E25" s="47">
        <f>C25-D25</f>
        <v>0</v>
      </c>
    </row>
    <row r="26" spans="1:5" x14ac:dyDescent="0.2">
      <c r="A26" s="4">
        <v>621000001</v>
      </c>
      <c r="B26" s="5" t="s">
        <v>2</v>
      </c>
      <c r="C26" s="48"/>
      <c r="D26" s="48"/>
      <c r="E26" s="42"/>
    </row>
    <row r="27" spans="1:5" x14ac:dyDescent="0.2">
      <c r="A27" s="33">
        <v>622</v>
      </c>
      <c r="B27" s="31" t="s">
        <v>14</v>
      </c>
      <c r="C27" s="46">
        <f>SUM(C28+C31+C34)</f>
        <v>0</v>
      </c>
      <c r="D27" s="46">
        <f>SUM(D28+D31+D34)</f>
        <v>0</v>
      </c>
      <c r="E27" s="47">
        <f>C27-D27</f>
        <v>0</v>
      </c>
    </row>
    <row r="28" spans="1:5" x14ac:dyDescent="0.2">
      <c r="A28" s="34">
        <v>62201</v>
      </c>
      <c r="B28" s="27" t="s">
        <v>8</v>
      </c>
      <c r="C28" s="49">
        <f>SUM(C29:C30)</f>
        <v>0</v>
      </c>
      <c r="D28" s="49">
        <f>SUM(D29+D32+D35)</f>
        <v>0</v>
      </c>
      <c r="E28" s="50">
        <f>C28-D28</f>
        <v>0</v>
      </c>
    </row>
    <row r="29" spans="1:5" x14ac:dyDescent="0.2">
      <c r="A29" s="4">
        <v>622010001</v>
      </c>
      <c r="B29" s="5" t="s">
        <v>3</v>
      </c>
      <c r="C29" s="48"/>
      <c r="D29" s="48"/>
      <c r="E29" s="42"/>
    </row>
    <row r="30" spans="1:5" x14ac:dyDescent="0.2">
      <c r="A30" s="4">
        <v>622010002</v>
      </c>
      <c r="B30" s="5" t="s">
        <v>4</v>
      </c>
      <c r="C30" s="48"/>
      <c r="D30" s="48"/>
      <c r="E30" s="42"/>
    </row>
    <row r="31" spans="1:5" x14ac:dyDescent="0.2">
      <c r="A31" s="34">
        <v>62202</v>
      </c>
      <c r="B31" s="27" t="s">
        <v>9</v>
      </c>
      <c r="C31" s="49">
        <f>SUM(C32:C33)</f>
        <v>0</v>
      </c>
      <c r="D31" s="49">
        <f>SUM(D32:D33)</f>
        <v>0</v>
      </c>
      <c r="E31" s="50">
        <f>C31-D31</f>
        <v>0</v>
      </c>
    </row>
    <row r="32" spans="1:5" x14ac:dyDescent="0.2">
      <c r="A32" s="4">
        <v>622020001</v>
      </c>
      <c r="B32" s="5" t="s">
        <v>5</v>
      </c>
      <c r="C32" s="48"/>
      <c r="D32" s="48"/>
      <c r="E32" s="42"/>
    </row>
    <row r="33" spans="1:5" x14ac:dyDescent="0.2">
      <c r="A33" s="4">
        <v>622020002</v>
      </c>
      <c r="B33" s="5" t="s">
        <v>11</v>
      </c>
      <c r="C33" s="48"/>
      <c r="D33" s="48"/>
      <c r="E33" s="42"/>
    </row>
    <row r="34" spans="1:5" x14ac:dyDescent="0.2">
      <c r="A34" s="34">
        <v>62203</v>
      </c>
      <c r="B34" s="27" t="s">
        <v>10</v>
      </c>
      <c r="C34" s="49">
        <f>SUM(C35:C37)</f>
        <v>0</v>
      </c>
      <c r="D34" s="49">
        <f>SUM(D35:D37)</f>
        <v>0</v>
      </c>
      <c r="E34" s="50">
        <f>C34-D34</f>
        <v>0</v>
      </c>
    </row>
    <row r="35" spans="1:5" x14ac:dyDescent="0.2">
      <c r="A35" s="4">
        <v>622030001</v>
      </c>
      <c r="B35" s="5" t="s">
        <v>12</v>
      </c>
      <c r="C35" s="48"/>
      <c r="D35" s="48"/>
      <c r="E35" s="42"/>
    </row>
    <row r="36" spans="1:5" x14ac:dyDescent="0.2">
      <c r="A36" s="4">
        <v>622030002</v>
      </c>
      <c r="B36" s="5" t="s">
        <v>6</v>
      </c>
      <c r="C36" s="48"/>
      <c r="D36" s="48"/>
      <c r="E36" s="42"/>
    </row>
    <row r="37" spans="1:5" x14ac:dyDescent="0.2">
      <c r="A37" s="4">
        <v>622030003</v>
      </c>
      <c r="B37" s="5" t="s">
        <v>7</v>
      </c>
      <c r="C37" s="48"/>
      <c r="D37" s="48"/>
      <c r="E37" s="42"/>
    </row>
    <row r="38" spans="1:5" x14ac:dyDescent="0.2">
      <c r="A38" s="33">
        <v>623</v>
      </c>
      <c r="B38" s="31" t="s">
        <v>15</v>
      </c>
      <c r="C38" s="46">
        <f>SUM(C39:C45)</f>
        <v>0</v>
      </c>
      <c r="D38" s="46">
        <f>SUM(D39:D45)</f>
        <v>0</v>
      </c>
      <c r="E38" s="47">
        <f>C38-D38</f>
        <v>0</v>
      </c>
    </row>
    <row r="39" spans="1:5" x14ac:dyDescent="0.2">
      <c r="A39" s="4">
        <v>623000001</v>
      </c>
      <c r="B39" s="5" t="s">
        <v>16</v>
      </c>
      <c r="C39" s="48"/>
      <c r="D39" s="48"/>
      <c r="E39" s="42"/>
    </row>
    <row r="40" spans="1:5" x14ac:dyDescent="0.2">
      <c r="A40" s="4">
        <v>623000002</v>
      </c>
      <c r="B40" s="5" t="s">
        <v>18</v>
      </c>
      <c r="C40" s="48"/>
      <c r="D40" s="48"/>
      <c r="E40" s="42"/>
    </row>
    <row r="41" spans="1:5" x14ac:dyDescent="0.2">
      <c r="A41" s="4">
        <v>623000003</v>
      </c>
      <c r="B41" s="5" t="s">
        <v>17</v>
      </c>
      <c r="C41" s="48"/>
      <c r="D41" s="48"/>
      <c r="E41" s="42"/>
    </row>
    <row r="42" spans="1:5" x14ac:dyDescent="0.2">
      <c r="A42" s="4">
        <v>623000004</v>
      </c>
      <c r="B42" s="5" t="s">
        <v>19</v>
      </c>
      <c r="C42" s="48"/>
      <c r="D42" s="48"/>
      <c r="E42" s="42"/>
    </row>
    <row r="43" spans="1:5" x14ac:dyDescent="0.2">
      <c r="A43" s="4">
        <v>623000005</v>
      </c>
      <c r="B43" s="5" t="s">
        <v>22</v>
      </c>
      <c r="C43" s="48"/>
      <c r="D43" s="48"/>
      <c r="E43" s="42"/>
    </row>
    <row r="44" spans="1:5" x14ac:dyDescent="0.2">
      <c r="A44" s="4">
        <v>623000006</v>
      </c>
      <c r="B44" s="5" t="s">
        <v>21</v>
      </c>
      <c r="C44" s="48"/>
      <c r="D44" s="48"/>
      <c r="E44" s="42"/>
    </row>
    <row r="45" spans="1:5" x14ac:dyDescent="0.2">
      <c r="A45" s="4">
        <v>623000007</v>
      </c>
      <c r="B45" s="5" t="s">
        <v>20</v>
      </c>
      <c r="C45" s="48"/>
      <c r="D45" s="48"/>
      <c r="E45" s="42"/>
    </row>
    <row r="46" spans="1:5" x14ac:dyDescent="0.2">
      <c r="A46" s="33">
        <v>624</v>
      </c>
      <c r="B46" s="31" t="s">
        <v>23</v>
      </c>
      <c r="C46" s="46">
        <f>SUM(C47)</f>
        <v>0</v>
      </c>
      <c r="D46" s="46">
        <f>SUM(D47)</f>
        <v>0</v>
      </c>
      <c r="E46" s="47">
        <f>C46-D46</f>
        <v>0</v>
      </c>
    </row>
    <row r="47" spans="1:5" x14ac:dyDescent="0.2">
      <c r="A47" s="4">
        <v>624000004</v>
      </c>
      <c r="B47" s="5" t="s">
        <v>24</v>
      </c>
      <c r="C47" s="48"/>
      <c r="D47" s="48"/>
      <c r="E47" s="42"/>
    </row>
    <row r="48" spans="1:5" x14ac:dyDescent="0.2">
      <c r="A48" s="33">
        <v>625</v>
      </c>
      <c r="B48" s="31" t="s">
        <v>25</v>
      </c>
      <c r="C48" s="46">
        <f>SUM(C49:C51)</f>
        <v>0</v>
      </c>
      <c r="D48" s="46">
        <f>SUM(D49:D51)</f>
        <v>0</v>
      </c>
      <c r="E48" s="47">
        <f>C48-D48</f>
        <v>0</v>
      </c>
    </row>
    <row r="49" spans="1:5" x14ac:dyDescent="0.2">
      <c r="A49" s="4">
        <v>625000001</v>
      </c>
      <c r="B49" s="5" t="s">
        <v>26</v>
      </c>
      <c r="C49" s="48"/>
      <c r="D49" s="48"/>
      <c r="E49" s="42"/>
    </row>
    <row r="50" spans="1:5" x14ac:dyDescent="0.2">
      <c r="A50" s="4">
        <v>625000002</v>
      </c>
      <c r="B50" s="5" t="s">
        <v>27</v>
      </c>
      <c r="C50" s="48"/>
      <c r="D50" s="48"/>
      <c r="E50" s="42"/>
    </row>
    <row r="51" spans="1:5" x14ac:dyDescent="0.2">
      <c r="A51" s="4">
        <v>625000003</v>
      </c>
      <c r="B51" s="5" t="s">
        <v>28</v>
      </c>
      <c r="C51" s="48"/>
      <c r="D51" s="48"/>
      <c r="E51" s="42"/>
    </row>
    <row r="52" spans="1:5" x14ac:dyDescent="0.2">
      <c r="A52" s="33">
        <v>626</v>
      </c>
      <c r="B52" s="31" t="s">
        <v>29</v>
      </c>
      <c r="C52" s="46">
        <f>SUM(C53)</f>
        <v>0</v>
      </c>
      <c r="D52" s="46">
        <f>SUM(D53)</f>
        <v>0</v>
      </c>
      <c r="E52" s="47">
        <f>C52-D52</f>
        <v>0</v>
      </c>
    </row>
    <row r="53" spans="1:5" x14ac:dyDescent="0.2">
      <c r="A53" s="4">
        <v>626000001</v>
      </c>
      <c r="B53" s="5" t="s">
        <v>30</v>
      </c>
      <c r="C53" s="48"/>
      <c r="D53" s="48"/>
      <c r="E53" s="42"/>
    </row>
    <row r="54" spans="1:5" x14ac:dyDescent="0.2">
      <c r="A54" s="33">
        <v>627</v>
      </c>
      <c r="B54" s="31" t="s">
        <v>31</v>
      </c>
      <c r="C54" s="46">
        <f>SUM(C55:C59)</f>
        <v>0</v>
      </c>
      <c r="D54" s="46">
        <f>SUM(D55:D59)</f>
        <v>0</v>
      </c>
      <c r="E54" s="47">
        <f>C54-D54</f>
        <v>0</v>
      </c>
    </row>
    <row r="55" spans="1:5" x14ac:dyDescent="0.2">
      <c r="A55" s="4">
        <v>627000001</v>
      </c>
      <c r="B55" s="5" t="s">
        <v>32</v>
      </c>
      <c r="C55" s="48"/>
      <c r="D55" s="48"/>
      <c r="E55" s="42"/>
    </row>
    <row r="56" spans="1:5" x14ac:dyDescent="0.2">
      <c r="A56" s="4">
        <v>627000002</v>
      </c>
      <c r="B56" s="5" t="s">
        <v>33</v>
      </c>
      <c r="C56" s="48"/>
      <c r="D56" s="48"/>
      <c r="E56" s="42"/>
    </row>
    <row r="57" spans="1:5" x14ac:dyDescent="0.2">
      <c r="A57" s="4">
        <v>627000003</v>
      </c>
      <c r="B57" s="5" t="s">
        <v>34</v>
      </c>
      <c r="C57" s="48"/>
      <c r="D57" s="48"/>
      <c r="E57" s="42"/>
    </row>
    <row r="58" spans="1:5" x14ac:dyDescent="0.2">
      <c r="A58" s="4">
        <v>627000004</v>
      </c>
      <c r="B58" s="5" t="s">
        <v>35</v>
      </c>
      <c r="C58" s="48"/>
      <c r="D58" s="48"/>
      <c r="E58" s="42"/>
    </row>
    <row r="59" spans="1:5" x14ac:dyDescent="0.2">
      <c r="A59" s="4">
        <v>627000005</v>
      </c>
      <c r="B59" s="5" t="s">
        <v>36</v>
      </c>
      <c r="C59" s="48"/>
      <c r="D59" s="48"/>
      <c r="E59" s="42"/>
    </row>
    <row r="60" spans="1:5" x14ac:dyDescent="0.2">
      <c r="A60" s="33">
        <v>628</v>
      </c>
      <c r="B60" s="31" t="s">
        <v>81</v>
      </c>
      <c r="C60" s="46">
        <f>SUM(C61:C69)</f>
        <v>0</v>
      </c>
      <c r="D60" s="46">
        <f>SUM(D61:D69)</f>
        <v>0</v>
      </c>
      <c r="E60" s="47">
        <f>C60-D60</f>
        <v>0</v>
      </c>
    </row>
    <row r="61" spans="1:5" x14ac:dyDescent="0.2">
      <c r="A61" s="4">
        <v>628000001</v>
      </c>
      <c r="B61" s="5" t="s">
        <v>37</v>
      </c>
      <c r="C61" s="48"/>
      <c r="D61" s="48"/>
      <c r="E61" s="42"/>
    </row>
    <row r="62" spans="1:5" x14ac:dyDescent="0.2">
      <c r="A62" s="4">
        <v>628000002</v>
      </c>
      <c r="B62" s="5" t="s">
        <v>39</v>
      </c>
      <c r="C62" s="48"/>
      <c r="D62" s="48"/>
      <c r="E62" s="42"/>
    </row>
    <row r="63" spans="1:5" x14ac:dyDescent="0.2">
      <c r="A63" s="4">
        <v>628000003</v>
      </c>
      <c r="B63" s="5" t="s">
        <v>38</v>
      </c>
      <c r="C63" s="48"/>
      <c r="D63" s="48"/>
      <c r="E63" s="42"/>
    </row>
    <row r="64" spans="1:5" x14ac:dyDescent="0.2">
      <c r="A64" s="4">
        <v>628000004</v>
      </c>
      <c r="B64" s="5" t="s">
        <v>40</v>
      </c>
      <c r="C64" s="48"/>
      <c r="D64" s="48"/>
      <c r="E64" s="42"/>
    </row>
    <row r="65" spans="1:5" x14ac:dyDescent="0.2">
      <c r="A65" s="4">
        <v>628000005</v>
      </c>
      <c r="B65" s="5" t="s">
        <v>41</v>
      </c>
      <c r="C65" s="48"/>
      <c r="D65" s="48"/>
      <c r="E65" s="42"/>
    </row>
    <row r="66" spans="1:5" x14ac:dyDescent="0.2">
      <c r="A66" s="4">
        <v>628000006</v>
      </c>
      <c r="B66" s="5" t="s">
        <v>62</v>
      </c>
      <c r="C66" s="48"/>
      <c r="D66" s="48"/>
      <c r="E66" s="42"/>
    </row>
    <row r="67" spans="1:5" x14ac:dyDescent="0.2">
      <c r="A67" s="4">
        <v>628000007</v>
      </c>
      <c r="B67" s="5" t="s">
        <v>61</v>
      </c>
      <c r="C67" s="48"/>
      <c r="D67" s="48"/>
      <c r="E67" s="42"/>
    </row>
    <row r="68" spans="1:5" x14ac:dyDescent="0.2">
      <c r="A68" s="4">
        <v>628000008</v>
      </c>
      <c r="B68" s="5" t="s">
        <v>65</v>
      </c>
      <c r="C68" s="48"/>
      <c r="D68" s="48"/>
      <c r="E68" s="42"/>
    </row>
    <row r="69" spans="1:5" x14ac:dyDescent="0.2">
      <c r="A69" s="4">
        <v>628000009</v>
      </c>
      <c r="B69" s="5" t="s">
        <v>66</v>
      </c>
      <c r="C69" s="48"/>
      <c r="D69" s="48"/>
      <c r="E69" s="42"/>
    </row>
    <row r="70" spans="1:5" x14ac:dyDescent="0.2">
      <c r="A70" s="33">
        <v>629</v>
      </c>
      <c r="B70" s="31" t="s">
        <v>45</v>
      </c>
      <c r="C70" s="46">
        <f>SUM(C71+C74+C76+C79+C82+C86+C89+C93+C98+C100)</f>
        <v>0</v>
      </c>
      <c r="D70" s="46">
        <f>SUM(D71+D74+D76+D79+D82+D86+D89+D93+D98+D100)</f>
        <v>0</v>
      </c>
      <c r="E70" s="47">
        <f>C70-D70</f>
        <v>0</v>
      </c>
    </row>
    <row r="71" spans="1:5" x14ac:dyDescent="0.2">
      <c r="A71" s="34">
        <v>62901</v>
      </c>
      <c r="B71" s="27" t="s">
        <v>46</v>
      </c>
      <c r="C71" s="49">
        <f>SUM(C72:C73)</f>
        <v>0</v>
      </c>
      <c r="D71" s="49">
        <f>SUM(D72:D73)</f>
        <v>0</v>
      </c>
      <c r="E71" s="50">
        <f>C71-D71</f>
        <v>0</v>
      </c>
    </row>
    <row r="72" spans="1:5" x14ac:dyDescent="0.2">
      <c r="A72" s="4">
        <v>629010001</v>
      </c>
      <c r="B72" s="5" t="s">
        <v>174</v>
      </c>
      <c r="C72" s="48"/>
      <c r="D72" s="48"/>
      <c r="E72" s="42"/>
    </row>
    <row r="73" spans="1:5" x14ac:dyDescent="0.2">
      <c r="A73" s="4">
        <v>629010002</v>
      </c>
      <c r="B73" s="5" t="s">
        <v>175</v>
      </c>
      <c r="C73" s="48"/>
      <c r="D73" s="48"/>
      <c r="E73" s="42"/>
    </row>
    <row r="74" spans="1:5" x14ac:dyDescent="0.2">
      <c r="A74" s="34">
        <v>62902</v>
      </c>
      <c r="B74" s="27" t="s">
        <v>47</v>
      </c>
      <c r="C74" s="49">
        <f>SUM(C75)</f>
        <v>0</v>
      </c>
      <c r="D74" s="49">
        <f>SUM(D75)</f>
        <v>0</v>
      </c>
      <c r="E74" s="50">
        <f>C74-D74</f>
        <v>0</v>
      </c>
    </row>
    <row r="75" spans="1:5" x14ac:dyDescent="0.2">
      <c r="A75" s="4">
        <v>629020001</v>
      </c>
      <c r="B75" s="5" t="s">
        <v>48</v>
      </c>
      <c r="C75" s="48"/>
      <c r="D75" s="48"/>
      <c r="E75" s="42"/>
    </row>
    <row r="76" spans="1:5" x14ac:dyDescent="0.2">
      <c r="A76" s="34">
        <v>62903</v>
      </c>
      <c r="B76" s="27" t="s">
        <v>180</v>
      </c>
      <c r="C76" s="49">
        <f>SUM(C77:C78)</f>
        <v>0</v>
      </c>
      <c r="D76" s="49">
        <f>SUM(D77:D78)</f>
        <v>0</v>
      </c>
      <c r="E76" s="50">
        <f>C76-D76</f>
        <v>0</v>
      </c>
    </row>
    <row r="77" spans="1:5" x14ac:dyDescent="0.2">
      <c r="A77" s="4">
        <v>629030001</v>
      </c>
      <c r="B77" s="5" t="s">
        <v>176</v>
      </c>
      <c r="C77" s="48"/>
      <c r="D77" s="48"/>
      <c r="E77" s="42"/>
    </row>
    <row r="78" spans="1:5" x14ac:dyDescent="0.2">
      <c r="A78" s="4">
        <v>629030002</v>
      </c>
      <c r="B78" s="5" t="s">
        <v>177</v>
      </c>
      <c r="C78" s="48"/>
      <c r="D78" s="48"/>
      <c r="E78" s="42"/>
    </row>
    <row r="79" spans="1:5" x14ac:dyDescent="0.2">
      <c r="A79" s="34">
        <v>62904</v>
      </c>
      <c r="B79" s="27" t="s">
        <v>49</v>
      </c>
      <c r="C79" s="49">
        <f>SUM(C80:C81)</f>
        <v>0</v>
      </c>
      <c r="D79" s="49">
        <f>SUM(D80:D81)</f>
        <v>0</v>
      </c>
      <c r="E79" s="50">
        <f>C79-D79</f>
        <v>0</v>
      </c>
    </row>
    <row r="80" spans="1:5" x14ac:dyDescent="0.2">
      <c r="A80" s="4">
        <v>629040001</v>
      </c>
      <c r="B80" s="5" t="s">
        <v>74</v>
      </c>
      <c r="C80" s="48"/>
      <c r="D80" s="48"/>
      <c r="E80" s="42"/>
    </row>
    <row r="81" spans="1:5" x14ac:dyDescent="0.2">
      <c r="A81" s="4">
        <v>629040002</v>
      </c>
      <c r="B81" s="5" t="s">
        <v>50</v>
      </c>
      <c r="C81" s="48"/>
      <c r="D81" s="48"/>
      <c r="E81" s="42"/>
    </row>
    <row r="82" spans="1:5" x14ac:dyDescent="0.2">
      <c r="A82" s="34">
        <v>62905</v>
      </c>
      <c r="B82" s="27" t="s">
        <v>111</v>
      </c>
      <c r="C82" s="49">
        <f>SUM(C83:C85)</f>
        <v>0</v>
      </c>
      <c r="D82" s="49">
        <f>SUM(D83:D85)</f>
        <v>0</v>
      </c>
      <c r="E82" s="50">
        <f>C82-D82</f>
        <v>0</v>
      </c>
    </row>
    <row r="83" spans="1:5" x14ac:dyDescent="0.2">
      <c r="A83" s="4">
        <v>629050001</v>
      </c>
      <c r="B83" s="5" t="s">
        <v>52</v>
      </c>
      <c r="C83" s="48"/>
      <c r="D83" s="48"/>
      <c r="E83" s="42"/>
    </row>
    <row r="84" spans="1:5" x14ac:dyDescent="0.2">
      <c r="A84" s="4">
        <v>629050002</v>
      </c>
      <c r="B84" s="5" t="s">
        <v>53</v>
      </c>
      <c r="C84" s="48"/>
      <c r="D84" s="48"/>
      <c r="E84" s="42"/>
    </row>
    <row r="85" spans="1:5" x14ac:dyDescent="0.2">
      <c r="A85" s="4">
        <v>629050003</v>
      </c>
      <c r="B85" s="5" t="s">
        <v>51</v>
      </c>
      <c r="C85" s="48"/>
      <c r="D85" s="48"/>
      <c r="E85" s="42"/>
    </row>
    <row r="86" spans="1:5" x14ac:dyDescent="0.2">
      <c r="A86" s="34">
        <v>62906</v>
      </c>
      <c r="B86" s="27" t="s">
        <v>54</v>
      </c>
      <c r="C86" s="49">
        <f>SUM(C87:C88)</f>
        <v>0</v>
      </c>
      <c r="D86" s="49">
        <f>SUM(D87:D88)</f>
        <v>0</v>
      </c>
      <c r="E86" s="50">
        <f>C86-D86</f>
        <v>0</v>
      </c>
    </row>
    <row r="87" spans="1:5" x14ac:dyDescent="0.2">
      <c r="A87" s="4">
        <v>629060001</v>
      </c>
      <c r="B87" s="5" t="s">
        <v>178</v>
      </c>
      <c r="C87" s="48"/>
      <c r="D87" s="48"/>
      <c r="E87" s="42"/>
    </row>
    <row r="88" spans="1:5" x14ac:dyDescent="0.2">
      <c r="A88" s="4">
        <v>629060002</v>
      </c>
      <c r="B88" s="5" t="s">
        <v>179</v>
      </c>
      <c r="C88" s="48"/>
      <c r="D88" s="48"/>
      <c r="E88" s="42"/>
    </row>
    <row r="89" spans="1:5" x14ac:dyDescent="0.2">
      <c r="A89" s="34">
        <v>62907</v>
      </c>
      <c r="B89" s="27" t="s">
        <v>55</v>
      </c>
      <c r="C89" s="49">
        <f>SUM(C90:C92)</f>
        <v>0</v>
      </c>
      <c r="D89" s="49">
        <f>SUM(D90:D92)</f>
        <v>0</v>
      </c>
      <c r="E89" s="50">
        <f>C89-D89</f>
        <v>0</v>
      </c>
    </row>
    <row r="90" spans="1:5" x14ac:dyDescent="0.2">
      <c r="A90" s="4">
        <v>629070001</v>
      </c>
      <c r="B90" s="5" t="s">
        <v>63</v>
      </c>
      <c r="C90" s="48"/>
      <c r="D90" s="48"/>
      <c r="E90" s="42"/>
    </row>
    <row r="91" spans="1:5" x14ac:dyDescent="0.2">
      <c r="A91" s="4">
        <v>629070002</v>
      </c>
      <c r="B91" s="5" t="s">
        <v>56</v>
      </c>
      <c r="C91" s="48"/>
      <c r="D91" s="48"/>
      <c r="E91" s="42"/>
    </row>
    <row r="92" spans="1:5" x14ac:dyDescent="0.2">
      <c r="A92" s="4">
        <v>629070003</v>
      </c>
      <c r="B92" s="5" t="s">
        <v>57</v>
      </c>
      <c r="C92" s="48"/>
      <c r="D92" s="48"/>
      <c r="E92" s="42"/>
    </row>
    <row r="93" spans="1:5" x14ac:dyDescent="0.2">
      <c r="A93" s="34">
        <v>62908</v>
      </c>
      <c r="B93" s="27" t="s">
        <v>60</v>
      </c>
      <c r="C93" s="49">
        <f>SUM(C94:C97)</f>
        <v>0</v>
      </c>
      <c r="D93" s="49">
        <f>SUM(D94:D97)</f>
        <v>0</v>
      </c>
      <c r="E93" s="50">
        <f>C93-D93</f>
        <v>0</v>
      </c>
    </row>
    <row r="94" spans="1:5" x14ac:dyDescent="0.2">
      <c r="A94" s="4">
        <v>629080001</v>
      </c>
      <c r="B94" s="5" t="s">
        <v>58</v>
      </c>
      <c r="C94" s="48"/>
      <c r="D94" s="48"/>
      <c r="E94" s="42"/>
    </row>
    <row r="95" spans="1:5" x14ac:dyDescent="0.2">
      <c r="A95" s="4">
        <v>629080002</v>
      </c>
      <c r="B95" s="5" t="s">
        <v>68</v>
      </c>
      <c r="C95" s="48"/>
      <c r="D95" s="48"/>
      <c r="E95" s="42"/>
    </row>
    <row r="96" spans="1:5" x14ac:dyDescent="0.2">
      <c r="A96" s="4">
        <v>629080003</v>
      </c>
      <c r="B96" s="5" t="s">
        <v>59</v>
      </c>
      <c r="C96" s="48"/>
      <c r="D96" s="48"/>
      <c r="E96" s="42"/>
    </row>
    <row r="97" spans="1:5" x14ac:dyDescent="0.2">
      <c r="A97" s="4">
        <v>629080004</v>
      </c>
      <c r="B97" s="5" t="s">
        <v>67</v>
      </c>
      <c r="C97" s="48"/>
      <c r="D97" s="48"/>
      <c r="E97" s="42"/>
    </row>
    <row r="98" spans="1:5" x14ac:dyDescent="0.2">
      <c r="A98" s="34">
        <v>62909</v>
      </c>
      <c r="B98" s="27" t="s">
        <v>69</v>
      </c>
      <c r="C98" s="49">
        <f>SUM(C99)</f>
        <v>0</v>
      </c>
      <c r="D98" s="49">
        <f>SUM(D99)</f>
        <v>0</v>
      </c>
      <c r="E98" s="50">
        <f>C98-D98</f>
        <v>0</v>
      </c>
    </row>
    <row r="99" spans="1:5" x14ac:dyDescent="0.2">
      <c r="A99" s="4">
        <v>629090001</v>
      </c>
      <c r="B99" s="5" t="s">
        <v>70</v>
      </c>
      <c r="C99" s="48"/>
      <c r="D99" s="48"/>
      <c r="E99" s="42"/>
    </row>
    <row r="100" spans="1:5" x14ac:dyDescent="0.2">
      <c r="A100" s="34">
        <v>62910</v>
      </c>
      <c r="B100" s="27" t="s">
        <v>45</v>
      </c>
      <c r="C100" s="49">
        <f>SUM(C101:C104)</f>
        <v>0</v>
      </c>
      <c r="D100" s="49">
        <f>SUM(D101:D104)</f>
        <v>0</v>
      </c>
      <c r="E100" s="50">
        <f>C100-D100</f>
        <v>0</v>
      </c>
    </row>
    <row r="101" spans="1:5" x14ac:dyDescent="0.2">
      <c r="A101" s="4">
        <v>629100001</v>
      </c>
      <c r="B101" s="5" t="s">
        <v>71</v>
      </c>
      <c r="C101" s="48"/>
      <c r="D101" s="48"/>
      <c r="E101" s="42"/>
    </row>
    <row r="102" spans="1:5" x14ac:dyDescent="0.2">
      <c r="A102" s="4">
        <v>629100002</v>
      </c>
      <c r="B102" s="5" t="s">
        <v>72</v>
      </c>
      <c r="C102" s="48"/>
      <c r="D102" s="48"/>
      <c r="E102" s="42"/>
    </row>
    <row r="103" spans="1:5" x14ac:dyDescent="0.2">
      <c r="A103" s="4">
        <v>629100003</v>
      </c>
      <c r="B103" s="5" t="s">
        <v>73</v>
      </c>
      <c r="C103" s="48"/>
      <c r="D103" s="48"/>
      <c r="E103" s="42"/>
    </row>
    <row r="104" spans="1:5" x14ac:dyDescent="0.2">
      <c r="A104" s="4">
        <v>629100004</v>
      </c>
      <c r="B104" s="5" t="s">
        <v>153</v>
      </c>
      <c r="C104" s="48"/>
      <c r="D104" s="48"/>
      <c r="E104" s="42"/>
    </row>
    <row r="105" spans="1:5" x14ac:dyDescent="0.2">
      <c r="A105" s="32">
        <v>63</v>
      </c>
      <c r="B105" s="30" t="s">
        <v>75</v>
      </c>
      <c r="C105" s="43">
        <f>SUM(C106)</f>
        <v>0</v>
      </c>
      <c r="D105" s="43">
        <f>SUM(D106)</f>
        <v>0</v>
      </c>
      <c r="E105" s="45">
        <f>C105-D105</f>
        <v>0</v>
      </c>
    </row>
    <row r="106" spans="1:5" x14ac:dyDescent="0.2">
      <c r="A106" s="33">
        <v>631</v>
      </c>
      <c r="B106" s="31" t="s">
        <v>76</v>
      </c>
      <c r="C106" s="46">
        <f>SUM(C107:C113)</f>
        <v>0</v>
      </c>
      <c r="D106" s="46">
        <f>SUM(D107:D113)</f>
        <v>0</v>
      </c>
      <c r="E106" s="47">
        <f>C106-D106</f>
        <v>0</v>
      </c>
    </row>
    <row r="107" spans="1:5" x14ac:dyDescent="0.2">
      <c r="A107" s="4">
        <v>631000001</v>
      </c>
      <c r="B107" s="5" t="s">
        <v>77</v>
      </c>
      <c r="C107" s="48"/>
      <c r="D107" s="48"/>
      <c r="E107" s="42"/>
    </row>
    <row r="108" spans="1:5" x14ac:dyDescent="0.2">
      <c r="A108" s="4">
        <v>631000002</v>
      </c>
      <c r="B108" s="5" t="s">
        <v>78</v>
      </c>
      <c r="C108" s="48"/>
      <c r="D108" s="48"/>
      <c r="E108" s="42"/>
    </row>
    <row r="109" spans="1:5" x14ac:dyDescent="0.2">
      <c r="A109" s="4">
        <v>631000003</v>
      </c>
      <c r="B109" s="5" t="s">
        <v>79</v>
      </c>
      <c r="C109" s="48"/>
      <c r="D109" s="48"/>
      <c r="E109" s="42"/>
    </row>
    <row r="110" spans="1:5" x14ac:dyDescent="0.2">
      <c r="A110" s="4">
        <v>631000004</v>
      </c>
      <c r="B110" s="5" t="s">
        <v>80</v>
      </c>
      <c r="C110" s="48"/>
      <c r="D110" s="48"/>
      <c r="E110" s="42"/>
    </row>
    <row r="111" spans="1:5" x14ac:dyDescent="0.2">
      <c r="A111" s="4">
        <v>631000005</v>
      </c>
      <c r="B111" s="5" t="s">
        <v>82</v>
      </c>
      <c r="C111" s="48"/>
      <c r="D111" s="48"/>
      <c r="E111" s="42"/>
    </row>
    <row r="112" spans="1:5" x14ac:dyDescent="0.2">
      <c r="A112" s="4">
        <v>631000006</v>
      </c>
      <c r="B112" s="5" t="s">
        <v>83</v>
      </c>
      <c r="C112" s="48"/>
      <c r="D112" s="48"/>
      <c r="E112" s="42"/>
    </row>
    <row r="113" spans="1:5" x14ac:dyDescent="0.2">
      <c r="A113" s="4"/>
      <c r="B113" s="5"/>
      <c r="C113" s="48"/>
      <c r="D113" s="48"/>
      <c r="E113" s="42"/>
    </row>
    <row r="114" spans="1:5" x14ac:dyDescent="0.2">
      <c r="A114" s="32">
        <v>64</v>
      </c>
      <c r="B114" s="30" t="s">
        <v>84</v>
      </c>
      <c r="C114" s="43">
        <f>SUM(C115+C133+C135+C138+C141)</f>
        <v>0</v>
      </c>
      <c r="D114" s="43">
        <f>SUM(D115+D133+D135+D138+D141)</f>
        <v>0</v>
      </c>
      <c r="E114" s="45">
        <f>C114-D114</f>
        <v>0</v>
      </c>
    </row>
    <row r="115" spans="1:5" x14ac:dyDescent="0.2">
      <c r="A115" s="33">
        <v>640</v>
      </c>
      <c r="B115" s="31" t="s">
        <v>85</v>
      </c>
      <c r="C115" s="46">
        <f>SUM(C116+C126)</f>
        <v>0</v>
      </c>
      <c r="D115" s="46">
        <f>SUM(D116+D126)</f>
        <v>0</v>
      </c>
      <c r="E115" s="47">
        <f>C115-D115</f>
        <v>0</v>
      </c>
    </row>
    <row r="116" spans="1:5" x14ac:dyDescent="0.2">
      <c r="A116" s="34">
        <v>64001</v>
      </c>
      <c r="B116" s="27" t="s">
        <v>89</v>
      </c>
      <c r="C116" s="49">
        <f>SUM(C117:C125)</f>
        <v>0</v>
      </c>
      <c r="D116" s="49">
        <f>SUM(D117:D125)</f>
        <v>0</v>
      </c>
      <c r="E116" s="50">
        <f>C116-D116</f>
        <v>0</v>
      </c>
    </row>
    <row r="117" spans="1:5" x14ac:dyDescent="0.2">
      <c r="A117" s="4">
        <v>640010001</v>
      </c>
      <c r="B117" s="5" t="s">
        <v>90</v>
      </c>
      <c r="C117" s="48"/>
      <c r="D117" s="48"/>
      <c r="E117" s="42"/>
    </row>
    <row r="118" spans="1:5" x14ac:dyDescent="0.2">
      <c r="A118" s="4">
        <v>640010002</v>
      </c>
      <c r="B118" s="5" t="s">
        <v>91</v>
      </c>
      <c r="C118" s="48"/>
      <c r="D118" s="48"/>
      <c r="E118" s="42"/>
    </row>
    <row r="119" spans="1:5" x14ac:dyDescent="0.2">
      <c r="A119" s="4">
        <v>640010003</v>
      </c>
      <c r="B119" s="5" t="s">
        <v>92</v>
      </c>
      <c r="C119" s="48"/>
      <c r="D119" s="48"/>
      <c r="E119" s="42"/>
    </row>
    <row r="120" spans="1:5" x14ac:dyDescent="0.2">
      <c r="A120" s="4">
        <v>640010004</v>
      </c>
      <c r="B120" s="5" t="s">
        <v>93</v>
      </c>
      <c r="C120" s="48"/>
      <c r="D120" s="48"/>
      <c r="E120" s="42"/>
    </row>
    <row r="121" spans="1:5" x14ac:dyDescent="0.2">
      <c r="A121" s="4">
        <v>640010005</v>
      </c>
      <c r="B121" s="5" t="s">
        <v>94</v>
      </c>
      <c r="C121" s="48"/>
      <c r="D121" s="48"/>
      <c r="E121" s="42"/>
    </row>
    <row r="122" spans="1:5" x14ac:dyDescent="0.2">
      <c r="A122" s="4">
        <v>640010006</v>
      </c>
      <c r="B122" s="5" t="s">
        <v>95</v>
      </c>
      <c r="C122" s="48"/>
      <c r="D122" s="48"/>
      <c r="E122" s="42"/>
    </row>
    <row r="123" spans="1:5" x14ac:dyDescent="0.2">
      <c r="A123" s="4">
        <v>640010007</v>
      </c>
      <c r="B123" s="5" t="s">
        <v>96</v>
      </c>
      <c r="C123" s="48"/>
      <c r="D123" s="48"/>
      <c r="E123" s="42"/>
    </row>
    <row r="124" spans="1:5" x14ac:dyDescent="0.2">
      <c r="A124" s="4">
        <v>640010008</v>
      </c>
      <c r="B124" s="5" t="s">
        <v>183</v>
      </c>
      <c r="C124" s="48"/>
      <c r="D124" s="48"/>
      <c r="E124" s="42"/>
    </row>
    <row r="125" spans="1:5" x14ac:dyDescent="0.2">
      <c r="A125" s="4">
        <v>640010009</v>
      </c>
      <c r="B125" s="5" t="s">
        <v>182</v>
      </c>
      <c r="C125" s="48"/>
      <c r="D125" s="48"/>
      <c r="E125" s="42"/>
    </row>
    <row r="126" spans="1:5" x14ac:dyDescent="0.2">
      <c r="A126" s="34">
        <v>64002</v>
      </c>
      <c r="B126" s="27" t="s">
        <v>98</v>
      </c>
      <c r="C126" s="49">
        <f>SUM(C127:C132)</f>
        <v>0</v>
      </c>
      <c r="D126" s="49">
        <f>SUM(D127:D132)</f>
        <v>0</v>
      </c>
      <c r="E126" s="50">
        <f>C126-D126</f>
        <v>0</v>
      </c>
    </row>
    <row r="127" spans="1:5" x14ac:dyDescent="0.2">
      <c r="A127" s="4">
        <v>640020001</v>
      </c>
      <c r="B127" s="5" t="s">
        <v>102</v>
      </c>
      <c r="C127" s="48"/>
      <c r="D127" s="48"/>
      <c r="E127" s="42"/>
    </row>
    <row r="128" spans="1:5" x14ac:dyDescent="0.2">
      <c r="A128" s="4">
        <v>640020002</v>
      </c>
      <c r="B128" s="5" t="s">
        <v>99</v>
      </c>
      <c r="C128" s="48"/>
      <c r="D128" s="48"/>
      <c r="E128" s="42"/>
    </row>
    <row r="129" spans="1:5" x14ac:dyDescent="0.2">
      <c r="A129" s="4">
        <v>640020003</v>
      </c>
      <c r="B129" s="5" t="s">
        <v>100</v>
      </c>
      <c r="C129" s="48"/>
      <c r="D129" s="48"/>
      <c r="E129" s="42"/>
    </row>
    <row r="130" spans="1:5" x14ac:dyDescent="0.2">
      <c r="A130" s="4">
        <v>640020004</v>
      </c>
      <c r="B130" s="5" t="s">
        <v>92</v>
      </c>
      <c r="C130" s="48"/>
      <c r="D130" s="48"/>
      <c r="E130" s="42"/>
    </row>
    <row r="131" spans="1:5" x14ac:dyDescent="0.2">
      <c r="A131" s="4">
        <v>640020005</v>
      </c>
      <c r="B131" s="5" t="s">
        <v>93</v>
      </c>
      <c r="C131" s="48"/>
      <c r="D131" s="48"/>
      <c r="E131" s="42"/>
    </row>
    <row r="132" spans="1:5" x14ac:dyDescent="0.2">
      <c r="A132" s="4">
        <v>640020006</v>
      </c>
      <c r="B132" s="5" t="s">
        <v>101</v>
      </c>
      <c r="C132" s="48"/>
      <c r="D132" s="48"/>
      <c r="E132" s="42"/>
    </row>
    <row r="133" spans="1:5" x14ac:dyDescent="0.2">
      <c r="A133" s="33">
        <v>641</v>
      </c>
      <c r="B133" s="31" t="s">
        <v>103</v>
      </c>
      <c r="C133" s="46">
        <f>SUM(C134)</f>
        <v>0</v>
      </c>
      <c r="D133" s="46">
        <f>SUM(D134)</f>
        <v>0</v>
      </c>
      <c r="E133" s="47">
        <f>C133-D133</f>
        <v>0</v>
      </c>
    </row>
    <row r="134" spans="1:5" x14ac:dyDescent="0.2">
      <c r="A134" s="4">
        <v>641000001</v>
      </c>
      <c r="B134" s="5" t="s">
        <v>104</v>
      </c>
      <c r="C134" s="48"/>
      <c r="D134" s="48"/>
      <c r="E134" s="42"/>
    </row>
    <row r="135" spans="1:5" x14ac:dyDescent="0.2">
      <c r="A135" s="33">
        <v>642</v>
      </c>
      <c r="B135" s="31" t="s">
        <v>105</v>
      </c>
      <c r="C135" s="46">
        <f>SUM(C136:C137)</f>
        <v>0</v>
      </c>
      <c r="D135" s="46">
        <f>SUM(D136:D137)</f>
        <v>0</v>
      </c>
      <c r="E135" s="47">
        <f>C135-D135</f>
        <v>0</v>
      </c>
    </row>
    <row r="136" spans="1:5" x14ac:dyDescent="0.2">
      <c r="A136" s="4">
        <v>642000001</v>
      </c>
      <c r="B136" s="5" t="s">
        <v>106</v>
      </c>
      <c r="C136" s="48"/>
      <c r="D136" s="48"/>
      <c r="E136" s="42"/>
    </row>
    <row r="137" spans="1:5" x14ac:dyDescent="0.2">
      <c r="A137" s="4">
        <v>642000002</v>
      </c>
      <c r="B137" s="5" t="s">
        <v>107</v>
      </c>
      <c r="C137" s="48"/>
      <c r="D137" s="48"/>
      <c r="E137" s="42"/>
    </row>
    <row r="138" spans="1:5" x14ac:dyDescent="0.2">
      <c r="A138" s="33">
        <v>643</v>
      </c>
      <c r="B138" s="31" t="s">
        <v>108</v>
      </c>
      <c r="C138" s="46">
        <f>SUM(C139:C140)</f>
        <v>0</v>
      </c>
      <c r="D138" s="46">
        <f>SUM(D139:D140)</f>
        <v>0</v>
      </c>
      <c r="E138" s="47">
        <f>C138-D138</f>
        <v>0</v>
      </c>
    </row>
    <row r="139" spans="1:5" x14ac:dyDescent="0.2">
      <c r="A139" s="4">
        <v>643000001</v>
      </c>
      <c r="B139" s="5" t="s">
        <v>109</v>
      </c>
      <c r="C139" s="48"/>
      <c r="D139" s="48"/>
      <c r="E139" s="42"/>
    </row>
    <row r="140" spans="1:5" x14ac:dyDescent="0.2">
      <c r="A140" s="4">
        <v>643000002</v>
      </c>
      <c r="B140" s="5" t="s">
        <v>110</v>
      </c>
      <c r="C140" s="48"/>
      <c r="D140" s="48"/>
      <c r="E140" s="42"/>
    </row>
    <row r="141" spans="1:5" x14ac:dyDescent="0.2">
      <c r="A141" s="33">
        <v>644</v>
      </c>
      <c r="B141" s="31" t="s">
        <v>184</v>
      </c>
      <c r="C141" s="46">
        <f>SUM(C142)</f>
        <v>0</v>
      </c>
      <c r="D141" s="46">
        <f>SUM(D142)</f>
        <v>0</v>
      </c>
      <c r="E141" s="47">
        <f>C141-D141</f>
        <v>0</v>
      </c>
    </row>
    <row r="142" spans="1:5" x14ac:dyDescent="0.2">
      <c r="A142" s="4">
        <v>644000001</v>
      </c>
      <c r="B142" s="5" t="s">
        <v>185</v>
      </c>
      <c r="C142" s="48"/>
      <c r="D142" s="48"/>
      <c r="E142" s="42"/>
    </row>
    <row r="143" spans="1:5" x14ac:dyDescent="0.2">
      <c r="A143" s="32">
        <v>66</v>
      </c>
      <c r="B143" s="30" t="s">
        <v>112</v>
      </c>
      <c r="C143" s="43">
        <f>SUM(C144+C146+C150)</f>
        <v>0</v>
      </c>
      <c r="D143" s="43">
        <f>SUM(D144+D146+D150)</f>
        <v>0</v>
      </c>
      <c r="E143" s="45">
        <f>C143-D143</f>
        <v>0</v>
      </c>
    </row>
    <row r="144" spans="1:5" x14ac:dyDescent="0.2">
      <c r="A144" s="33">
        <v>662</v>
      </c>
      <c r="B144" s="31" t="s">
        <v>113</v>
      </c>
      <c r="C144" s="46">
        <f>SUM(C145)</f>
        <v>0</v>
      </c>
      <c r="D144" s="46">
        <f>SUM(D145)</f>
        <v>0</v>
      </c>
      <c r="E144" s="47">
        <f>C144-D144</f>
        <v>0</v>
      </c>
    </row>
    <row r="145" spans="1:5" x14ac:dyDescent="0.2">
      <c r="A145" s="4">
        <v>662000001</v>
      </c>
      <c r="B145" s="5" t="s">
        <v>114</v>
      </c>
      <c r="C145" s="48"/>
      <c r="D145" s="48"/>
      <c r="E145" s="42"/>
    </row>
    <row r="146" spans="1:5" x14ac:dyDescent="0.2">
      <c r="A146" s="33">
        <v>663</v>
      </c>
      <c r="B146" s="31" t="s">
        <v>115</v>
      </c>
      <c r="C146" s="46">
        <f>SUM(C147:C149)</f>
        <v>0</v>
      </c>
      <c r="D146" s="46">
        <f>SUM(D147:D149)</f>
        <v>0</v>
      </c>
      <c r="E146" s="47">
        <f>C146-D146</f>
        <v>0</v>
      </c>
    </row>
    <row r="147" spans="1:5" x14ac:dyDescent="0.2">
      <c r="A147" s="4">
        <v>663000001</v>
      </c>
      <c r="B147" s="5" t="s">
        <v>116</v>
      </c>
      <c r="C147" s="48"/>
      <c r="D147" s="48"/>
      <c r="E147" s="42"/>
    </row>
    <row r="148" spans="1:5" x14ac:dyDescent="0.2">
      <c r="A148" s="4">
        <v>663000002</v>
      </c>
      <c r="B148" s="5" t="s">
        <v>145</v>
      </c>
      <c r="C148" s="48"/>
      <c r="D148" s="48"/>
      <c r="E148" s="42"/>
    </row>
    <row r="149" spans="1:5" x14ac:dyDescent="0.2">
      <c r="A149" s="4">
        <v>663000003</v>
      </c>
      <c r="B149" s="5" t="s">
        <v>146</v>
      </c>
      <c r="C149" s="48"/>
      <c r="D149" s="48"/>
      <c r="E149" s="42"/>
    </row>
    <row r="150" spans="1:5" x14ac:dyDescent="0.2">
      <c r="A150" s="33">
        <v>664</v>
      </c>
      <c r="B150" s="31" t="s">
        <v>117</v>
      </c>
      <c r="C150" s="46">
        <f>SUM(C151)</f>
        <v>0</v>
      </c>
      <c r="D150" s="46">
        <f>SUM(D151)</f>
        <v>0</v>
      </c>
      <c r="E150" s="47">
        <f>C150-D150</f>
        <v>0</v>
      </c>
    </row>
    <row r="151" spans="1:5" x14ac:dyDescent="0.2">
      <c r="A151" s="4">
        <v>664000001</v>
      </c>
      <c r="B151" s="5" t="s">
        <v>118</v>
      </c>
      <c r="C151" s="48"/>
      <c r="D151" s="48"/>
      <c r="E151" s="42"/>
    </row>
    <row r="152" spans="1:5" x14ac:dyDescent="0.2">
      <c r="A152" s="32">
        <v>67</v>
      </c>
      <c r="B152" s="30" t="s">
        <v>119</v>
      </c>
      <c r="C152" s="43">
        <f>SUM(C153+C155)</f>
        <v>0</v>
      </c>
      <c r="D152" s="43">
        <f>SUM(D153+D155)</f>
        <v>0</v>
      </c>
      <c r="E152" s="45">
        <f>C152-D152</f>
        <v>0</v>
      </c>
    </row>
    <row r="153" spans="1:5" x14ac:dyDescent="0.2">
      <c r="A153" s="33">
        <v>678</v>
      </c>
      <c r="B153" s="31" t="s">
        <v>120</v>
      </c>
      <c r="C153" s="46">
        <f>SUM(C154)</f>
        <v>0</v>
      </c>
      <c r="D153" s="46">
        <f>SUM(D154)</f>
        <v>0</v>
      </c>
      <c r="E153" s="47">
        <f>C153-D153</f>
        <v>0</v>
      </c>
    </row>
    <row r="154" spans="1:5" x14ac:dyDescent="0.2">
      <c r="A154" s="4">
        <v>678000001</v>
      </c>
      <c r="B154" s="5" t="s">
        <v>121</v>
      </c>
      <c r="C154" s="48"/>
      <c r="D154" s="48"/>
      <c r="E154" s="42"/>
    </row>
    <row r="155" spans="1:5" x14ac:dyDescent="0.2">
      <c r="A155" s="33">
        <v>679</v>
      </c>
      <c r="B155" s="31" t="s">
        <v>122</v>
      </c>
      <c r="C155" s="46">
        <f>SUM(C156)</f>
        <v>0</v>
      </c>
      <c r="D155" s="46">
        <f>SUM(D156)</f>
        <v>0</v>
      </c>
      <c r="E155" s="47">
        <f>C155-D155</f>
        <v>0</v>
      </c>
    </row>
    <row r="156" spans="1:5" x14ac:dyDescent="0.2">
      <c r="A156" s="4">
        <v>679000001</v>
      </c>
      <c r="B156" s="5" t="s">
        <v>123</v>
      </c>
      <c r="C156" s="48"/>
      <c r="D156" s="48"/>
      <c r="E156" s="42"/>
    </row>
    <row r="157" spans="1:5" x14ac:dyDescent="0.2">
      <c r="A157" s="32">
        <v>68</v>
      </c>
      <c r="B157" s="30" t="s">
        <v>124</v>
      </c>
      <c r="C157" s="43">
        <f>SUM(C158+C161+C166)</f>
        <v>0</v>
      </c>
      <c r="D157" s="43">
        <f>SUM(D158+D161+D166)</f>
        <v>0</v>
      </c>
      <c r="E157" s="45">
        <f>C157-D157</f>
        <v>0</v>
      </c>
    </row>
    <row r="158" spans="1:5" x14ac:dyDescent="0.2">
      <c r="A158" s="33">
        <v>680</v>
      </c>
      <c r="B158" s="31" t="s">
        <v>125</v>
      </c>
      <c r="C158" s="46">
        <f>SUM(C159:C160)</f>
        <v>0</v>
      </c>
      <c r="D158" s="46">
        <f>SUM(D159:D160)</f>
        <v>0</v>
      </c>
      <c r="E158" s="47">
        <f>C158-D158</f>
        <v>0</v>
      </c>
    </row>
    <row r="159" spans="1:5" x14ac:dyDescent="0.2">
      <c r="A159" s="4">
        <v>680000001</v>
      </c>
      <c r="B159" s="5" t="s">
        <v>126</v>
      </c>
      <c r="C159" s="48"/>
      <c r="D159" s="48"/>
      <c r="E159" s="42"/>
    </row>
    <row r="160" spans="1:5" ht="14.25" x14ac:dyDescent="0.2">
      <c r="A160" s="4">
        <v>680000002</v>
      </c>
      <c r="B160" s="5" t="s">
        <v>127</v>
      </c>
      <c r="C160" s="48"/>
      <c r="D160" s="48"/>
      <c r="E160" s="42"/>
    </row>
    <row r="161" spans="1:5" x14ac:dyDescent="0.2">
      <c r="A161" s="33">
        <v>681</v>
      </c>
      <c r="B161" s="31" t="s">
        <v>128</v>
      </c>
      <c r="C161" s="46">
        <f>SUM(C162:C165)</f>
        <v>0</v>
      </c>
      <c r="D161" s="46">
        <f>SUM(D162:D165)</f>
        <v>0</v>
      </c>
      <c r="E161" s="47">
        <f>C161-D161</f>
        <v>0</v>
      </c>
    </row>
    <row r="162" spans="1:5" x14ac:dyDescent="0.2">
      <c r="A162" s="4">
        <v>681010000</v>
      </c>
      <c r="B162" s="5" t="s">
        <v>129</v>
      </c>
      <c r="C162" s="48"/>
      <c r="D162" s="48"/>
      <c r="E162" s="42"/>
    </row>
    <row r="163" spans="1:5" x14ac:dyDescent="0.2">
      <c r="A163" s="4">
        <v>681020000</v>
      </c>
      <c r="B163" s="5" t="s">
        <v>130</v>
      </c>
      <c r="C163" s="48"/>
      <c r="D163" s="48"/>
      <c r="E163" s="42"/>
    </row>
    <row r="164" spans="1:5" x14ac:dyDescent="0.2">
      <c r="A164" s="4">
        <v>681030000</v>
      </c>
      <c r="B164" s="5" t="s">
        <v>131</v>
      </c>
      <c r="C164" s="48"/>
      <c r="D164" s="48"/>
      <c r="E164" s="42"/>
    </row>
    <row r="165" spans="1:5" x14ac:dyDescent="0.2">
      <c r="A165" s="4">
        <v>681040000</v>
      </c>
      <c r="B165" s="5" t="s">
        <v>132</v>
      </c>
      <c r="C165" s="48"/>
      <c r="D165" s="48"/>
      <c r="E165" s="42"/>
    </row>
    <row r="166" spans="1:5" x14ac:dyDescent="0.2">
      <c r="A166" s="33">
        <v>682</v>
      </c>
      <c r="B166" s="31" t="s">
        <v>133</v>
      </c>
      <c r="C166" s="46">
        <f>SUM(C167:C174)</f>
        <v>0</v>
      </c>
      <c r="D166" s="46">
        <f>SUM(D167:D174)</f>
        <v>0</v>
      </c>
      <c r="E166" s="47">
        <f>C166-D166</f>
        <v>0</v>
      </c>
    </row>
    <row r="167" spans="1:5" x14ac:dyDescent="0.2">
      <c r="A167" s="4">
        <v>682010000</v>
      </c>
      <c r="B167" s="5" t="s">
        <v>134</v>
      </c>
      <c r="C167" s="48"/>
      <c r="D167" s="48"/>
      <c r="E167" s="42"/>
    </row>
    <row r="168" spans="1:5" x14ac:dyDescent="0.2">
      <c r="A168" s="4">
        <v>682020000</v>
      </c>
      <c r="B168" s="5" t="s">
        <v>135</v>
      </c>
      <c r="C168" s="48"/>
      <c r="D168" s="48"/>
      <c r="E168" s="42"/>
    </row>
    <row r="169" spans="1:5" x14ac:dyDescent="0.2">
      <c r="A169" s="4">
        <v>682030000</v>
      </c>
      <c r="B169" s="5" t="s">
        <v>136</v>
      </c>
      <c r="C169" s="48"/>
      <c r="D169" s="48"/>
      <c r="E169" s="42"/>
    </row>
    <row r="170" spans="1:5" x14ac:dyDescent="0.2">
      <c r="A170" s="4">
        <v>682040000</v>
      </c>
      <c r="B170" s="5" t="s">
        <v>137</v>
      </c>
      <c r="C170" s="48"/>
      <c r="D170" s="48"/>
      <c r="E170" s="42"/>
    </row>
    <row r="171" spans="1:5" x14ac:dyDescent="0.2">
      <c r="A171" s="4">
        <v>682050000</v>
      </c>
      <c r="B171" s="5" t="s">
        <v>138</v>
      </c>
      <c r="C171" s="48"/>
      <c r="D171" s="48"/>
      <c r="E171" s="42"/>
    </row>
    <row r="172" spans="1:5" x14ac:dyDescent="0.2">
      <c r="A172" s="4">
        <v>682060000</v>
      </c>
      <c r="B172" s="5" t="s">
        <v>140</v>
      </c>
      <c r="C172" s="48"/>
      <c r="D172" s="48"/>
      <c r="E172" s="42"/>
    </row>
    <row r="173" spans="1:5" x14ac:dyDescent="0.2">
      <c r="A173" s="4">
        <v>682070000</v>
      </c>
      <c r="B173" s="5" t="s">
        <v>141</v>
      </c>
      <c r="C173" s="48"/>
      <c r="D173" s="48"/>
      <c r="E173" s="42"/>
    </row>
    <row r="174" spans="1:5" x14ac:dyDescent="0.2">
      <c r="A174" s="4">
        <v>682080000</v>
      </c>
      <c r="B174" s="5" t="s">
        <v>139</v>
      </c>
      <c r="C174" s="48"/>
      <c r="D174" s="48"/>
      <c r="E174" s="42"/>
    </row>
    <row r="175" spans="1:5" x14ac:dyDescent="0.2">
      <c r="A175" s="32">
        <v>69</v>
      </c>
      <c r="B175" s="30" t="s">
        <v>142</v>
      </c>
      <c r="C175" s="43">
        <f>SUM(C176)</f>
        <v>0</v>
      </c>
      <c r="D175" s="43">
        <f>SUM(D176)</f>
        <v>0</v>
      </c>
      <c r="E175" s="45">
        <f>C175-D175</f>
        <v>0</v>
      </c>
    </row>
    <row r="176" spans="1:5" x14ac:dyDescent="0.2">
      <c r="A176" s="33">
        <v>694</v>
      </c>
      <c r="B176" s="31" t="s">
        <v>143</v>
      </c>
      <c r="C176" s="46">
        <f>SUM(C177:C178)</f>
        <v>0</v>
      </c>
      <c r="D176" s="46">
        <f>SUM(D177:D178)</f>
        <v>0</v>
      </c>
      <c r="E176" s="47">
        <f>C176-D176</f>
        <v>0</v>
      </c>
    </row>
    <row r="177" spans="1:5" x14ac:dyDescent="0.2">
      <c r="A177" s="4">
        <v>694000001</v>
      </c>
      <c r="B177" s="5" t="s">
        <v>144</v>
      </c>
      <c r="C177" s="48"/>
      <c r="D177" s="48"/>
      <c r="E177" s="42"/>
    </row>
    <row r="178" spans="1:5" x14ac:dyDescent="0.2">
      <c r="A178" s="4"/>
      <c r="B178" s="5"/>
      <c r="C178" s="48"/>
      <c r="D178" s="48"/>
      <c r="E178" s="42"/>
    </row>
    <row r="179" spans="1:5" x14ac:dyDescent="0.2">
      <c r="A179" s="4"/>
      <c r="B179" s="12" t="s">
        <v>151</v>
      </c>
      <c r="C179" s="76">
        <f>SUM(C18+C21+C24+C105+C114+C143+C152+C157+C175)</f>
        <v>0</v>
      </c>
      <c r="D179" s="76">
        <f>SUM(D18+D21+D24+D105+D114+D143+D152+D157+D175)</f>
        <v>0</v>
      </c>
      <c r="E179" s="77">
        <f>C179-D179</f>
        <v>0</v>
      </c>
    </row>
    <row r="180" spans="1:5" x14ac:dyDescent="0.2">
      <c r="A180" s="55"/>
      <c r="B180" s="72" t="s">
        <v>169</v>
      </c>
      <c r="C180" s="73"/>
      <c r="D180" s="73"/>
      <c r="E180" s="71">
        <f>C180-D180</f>
        <v>0</v>
      </c>
    </row>
    <row r="181" spans="1:5" ht="13.5" thickBot="1" x14ac:dyDescent="0.25">
      <c r="A181" s="7"/>
      <c r="B181" s="74" t="s">
        <v>170</v>
      </c>
      <c r="C181" s="75">
        <f>C179+C180</f>
        <v>0</v>
      </c>
      <c r="D181" s="75">
        <f>D179+D180</f>
        <v>0</v>
      </c>
      <c r="E181" s="71">
        <f>C181-D181</f>
        <v>0</v>
      </c>
    </row>
    <row r="182" spans="1:5" ht="13.5" thickTop="1" x14ac:dyDescent="0.2"/>
  </sheetData>
  <mergeCells count="1">
    <mergeCell ref="B15:D15"/>
  </mergeCells>
  <phoneticPr fontId="0" type="noConversion"/>
  <printOptions horizontalCentered="1" verticalCentered="1" headings="1"/>
  <pageMargins left="0.75" right="0.75" top="1" bottom="1" header="0" footer="0"/>
  <pageSetup paperSize="9" scale="8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FD745-C5A0-43A7-BB42-CBC76FB7A376}">
  <dimension ref="A18:G69"/>
  <sheetViews>
    <sheetView view="pageBreakPreview" zoomScaleNormal="100" zoomScaleSheetLayoutView="100" workbookViewId="0">
      <selection activeCell="B17" sqref="B17"/>
    </sheetView>
  </sheetViews>
  <sheetFormatPr baseColWidth="10" defaultRowHeight="12.75" x14ac:dyDescent="0.2"/>
  <cols>
    <col min="1" max="1" width="15" customWidth="1"/>
    <col min="2" max="2" width="49.7109375" bestFit="1" customWidth="1"/>
    <col min="3" max="4" width="15.7109375" customWidth="1"/>
    <col min="5" max="5" width="3.7109375" customWidth="1"/>
    <col min="6" max="6" width="39.7109375" customWidth="1"/>
    <col min="7" max="7" width="15.5703125" customWidth="1"/>
  </cols>
  <sheetData>
    <row r="18" spans="1:7" x14ac:dyDescent="0.2">
      <c r="A18" t="s">
        <v>0</v>
      </c>
    </row>
    <row r="20" spans="1:7" x14ac:dyDescent="0.2">
      <c r="A20" t="s">
        <v>150</v>
      </c>
    </row>
    <row r="21" spans="1:7" ht="13.5" thickBot="1" x14ac:dyDescent="0.25"/>
    <row r="22" spans="1:7" ht="13.5" thickTop="1" x14ac:dyDescent="0.2">
      <c r="A22" s="9" t="s">
        <v>156</v>
      </c>
      <c r="B22" s="2"/>
      <c r="C22" s="2"/>
      <c r="D22" s="3"/>
      <c r="F22" s="63" t="s">
        <v>157</v>
      </c>
      <c r="G22" s="62"/>
    </row>
    <row r="23" spans="1:7" x14ac:dyDescent="0.2">
      <c r="A23" s="11" t="s">
        <v>162</v>
      </c>
      <c r="B23" s="5"/>
      <c r="C23" s="5"/>
      <c r="D23" s="6"/>
      <c r="F23" s="4" t="s">
        <v>158</v>
      </c>
      <c r="G23" s="40"/>
    </row>
    <row r="24" spans="1:7" x14ac:dyDescent="0.2">
      <c r="A24" s="4"/>
      <c r="B24" s="12" t="s">
        <v>167</v>
      </c>
      <c r="C24" s="13" t="s">
        <v>163</v>
      </c>
      <c r="D24" s="14" t="s">
        <v>164</v>
      </c>
      <c r="F24" s="4" t="s">
        <v>159</v>
      </c>
      <c r="G24" s="41"/>
    </row>
    <row r="25" spans="1:7" x14ac:dyDescent="0.2">
      <c r="A25" s="4">
        <v>550</v>
      </c>
      <c r="B25" s="5" t="s">
        <v>166</v>
      </c>
      <c r="C25" s="69"/>
      <c r="D25" s="35"/>
      <c r="E25" s="38"/>
      <c r="F25" s="4" t="s">
        <v>160</v>
      </c>
      <c r="G25" s="41"/>
    </row>
    <row r="26" spans="1:7" ht="13.5" thickBot="1" x14ac:dyDescent="0.25">
      <c r="A26" s="4">
        <v>640010001</v>
      </c>
      <c r="B26" s="5" t="s">
        <v>90</v>
      </c>
      <c r="C26" s="69"/>
      <c r="D26" s="35"/>
      <c r="E26" s="38"/>
      <c r="F26" s="59" t="s">
        <v>161</v>
      </c>
      <c r="G26" s="60">
        <f>G23*(1-G24)*G25</f>
        <v>0</v>
      </c>
    </row>
    <row r="27" spans="1:7" ht="14.25" thickTop="1" thickBot="1" x14ac:dyDescent="0.25">
      <c r="A27" s="4">
        <v>640010002</v>
      </c>
      <c r="B27" s="5" t="s">
        <v>91</v>
      </c>
      <c r="C27" s="69"/>
      <c r="D27" s="35"/>
      <c r="E27" s="38"/>
      <c r="F27" s="57"/>
      <c r="G27" s="58"/>
    </row>
    <row r="28" spans="1:7" ht="13.5" thickTop="1" x14ac:dyDescent="0.2">
      <c r="A28" s="4">
        <v>640010003</v>
      </c>
      <c r="B28" s="5" t="s">
        <v>92</v>
      </c>
      <c r="C28" s="69"/>
      <c r="D28" s="35"/>
      <c r="E28" s="38"/>
      <c r="F28" s="1" t="s">
        <v>171</v>
      </c>
      <c r="G28" s="56">
        <f>DATOS!$C$181</f>
        <v>0</v>
      </c>
    </row>
    <row r="29" spans="1:7" x14ac:dyDescent="0.2">
      <c r="A29" s="4">
        <v>640010004</v>
      </c>
      <c r="B29" s="5" t="s">
        <v>93</v>
      </c>
      <c r="C29" s="69"/>
      <c r="D29" s="35"/>
      <c r="E29" s="38"/>
      <c r="F29" s="4" t="s">
        <v>165</v>
      </c>
      <c r="G29" s="53">
        <f>$G$26*(C25*D25+C26*D26+C27*D27+C28*D28+C29*D29+C30*D30+C31*D31+C32*D32+C33*D33+C34*D34)</f>
        <v>0</v>
      </c>
    </row>
    <row r="30" spans="1:7" x14ac:dyDescent="0.2">
      <c r="A30" s="4">
        <v>640010005</v>
      </c>
      <c r="B30" s="5" t="s">
        <v>94</v>
      </c>
      <c r="C30" s="69"/>
      <c r="D30" s="35"/>
      <c r="E30" s="38"/>
      <c r="F30" s="11" t="s">
        <v>168</v>
      </c>
      <c r="G30" s="61" t="e">
        <f>G28/G29</f>
        <v>#DIV/0!</v>
      </c>
    </row>
    <row r="31" spans="1:7" ht="13.5" thickBot="1" x14ac:dyDescent="0.25">
      <c r="A31" s="4">
        <v>640010006</v>
      </c>
      <c r="B31" s="5" t="s">
        <v>95</v>
      </c>
      <c r="C31" s="69"/>
      <c r="D31" s="35"/>
      <c r="E31" s="38"/>
      <c r="F31" s="59"/>
      <c r="G31" s="87"/>
    </row>
    <row r="32" spans="1:7" ht="14.25" thickTop="1" thickBot="1" x14ac:dyDescent="0.25">
      <c r="A32" s="4">
        <v>640010007</v>
      </c>
      <c r="B32" s="5" t="s">
        <v>96</v>
      </c>
      <c r="C32" s="69"/>
      <c r="D32" s="35"/>
      <c r="E32" s="38"/>
      <c r="F32" s="88"/>
      <c r="G32" s="92"/>
    </row>
    <row r="33" spans="1:7" ht="13.5" thickTop="1" x14ac:dyDescent="0.2">
      <c r="A33" s="4">
        <v>640010008</v>
      </c>
      <c r="B33" s="5" t="s">
        <v>186</v>
      </c>
      <c r="C33" s="69"/>
      <c r="D33" s="36"/>
      <c r="E33" s="38"/>
      <c r="F33" s="1" t="s">
        <v>151</v>
      </c>
      <c r="G33" s="96">
        <f>$C$66</f>
        <v>0</v>
      </c>
    </row>
    <row r="34" spans="1:7" ht="13.5" thickBot="1" x14ac:dyDescent="0.25">
      <c r="A34" s="7">
        <v>640010009</v>
      </c>
      <c r="B34" s="8" t="s">
        <v>97</v>
      </c>
      <c r="C34" s="70"/>
      <c r="D34" s="37"/>
      <c r="E34" s="39"/>
      <c r="F34" s="4" t="s">
        <v>165</v>
      </c>
      <c r="G34" s="53">
        <f>$G$29</f>
        <v>0</v>
      </c>
    </row>
    <row r="35" spans="1:7" ht="13.5" thickTop="1" x14ac:dyDescent="0.2">
      <c r="E35" s="39"/>
      <c r="F35" s="94" t="s">
        <v>172</v>
      </c>
      <c r="G35" s="29" t="e">
        <f>G33/G34</f>
        <v>#DIV/0!</v>
      </c>
    </row>
    <row r="36" spans="1:7" x14ac:dyDescent="0.2">
      <c r="F36" s="4" t="s">
        <v>173</v>
      </c>
      <c r="G36" s="93"/>
    </row>
    <row r="37" spans="1:7" ht="13.5" thickBot="1" x14ac:dyDescent="0.25">
      <c r="F37" s="95" t="s">
        <v>168</v>
      </c>
      <c r="G37" s="97" t="e">
        <f>G35*(1+G36)</f>
        <v>#DIV/0!</v>
      </c>
    </row>
    <row r="38" spans="1:7" ht="14.25" thickTop="1" thickBot="1" x14ac:dyDescent="0.25">
      <c r="A38" s="67" t="s">
        <v>64</v>
      </c>
      <c r="B38" s="64"/>
      <c r="C38" s="65" t="s">
        <v>152</v>
      </c>
      <c r="D38" s="66" t="s">
        <v>147</v>
      </c>
      <c r="F38" s="59"/>
      <c r="G38" s="98"/>
    </row>
    <row r="39" spans="1:7" ht="13.5" thickTop="1" x14ac:dyDescent="0.2">
      <c r="A39" s="51">
        <v>550</v>
      </c>
      <c r="B39" s="28" t="s">
        <v>154</v>
      </c>
      <c r="C39" s="68">
        <f>DATOS!C19</f>
        <v>0</v>
      </c>
      <c r="D39" s="54">
        <f>DATOS!D19</f>
        <v>0</v>
      </c>
      <c r="F39" s="90"/>
      <c r="G39" s="91"/>
    </row>
    <row r="40" spans="1:7" x14ac:dyDescent="0.2">
      <c r="A40" s="51">
        <v>607</v>
      </c>
      <c r="B40" s="28" t="s">
        <v>43</v>
      </c>
      <c r="C40" s="68">
        <f>DATOS!C22</f>
        <v>0</v>
      </c>
      <c r="D40" s="54">
        <f>DATOS!D22</f>
        <v>0</v>
      </c>
      <c r="G40" s="89"/>
    </row>
    <row r="41" spans="1:7" x14ac:dyDescent="0.2">
      <c r="A41" s="51">
        <v>621</v>
      </c>
      <c r="B41" s="28" t="s">
        <v>13</v>
      </c>
      <c r="C41" s="68">
        <f>DATOS!C25</f>
        <v>0</v>
      </c>
      <c r="D41" s="54">
        <f>DATOS!D25</f>
        <v>0</v>
      </c>
    </row>
    <row r="42" spans="1:7" x14ac:dyDescent="0.2">
      <c r="A42" s="51">
        <v>622</v>
      </c>
      <c r="B42" s="28" t="s">
        <v>14</v>
      </c>
      <c r="C42" s="68">
        <f>DATOS!C27</f>
        <v>0</v>
      </c>
      <c r="D42" s="54">
        <f>DATOS!D27</f>
        <v>0</v>
      </c>
    </row>
    <row r="43" spans="1:7" x14ac:dyDescent="0.2">
      <c r="A43" s="51">
        <v>623</v>
      </c>
      <c r="B43" s="28" t="s">
        <v>15</v>
      </c>
      <c r="C43" s="68">
        <f>DATOS!C38</f>
        <v>0</v>
      </c>
      <c r="D43" s="54">
        <f>DATOS!D38</f>
        <v>0</v>
      </c>
    </row>
    <row r="44" spans="1:7" x14ac:dyDescent="0.2">
      <c r="A44" s="51">
        <v>624</v>
      </c>
      <c r="B44" s="28" t="s">
        <v>23</v>
      </c>
      <c r="C44" s="68">
        <f>DATOS!C46</f>
        <v>0</v>
      </c>
      <c r="D44" s="54">
        <f>DATOS!D46</f>
        <v>0</v>
      </c>
    </row>
    <row r="45" spans="1:7" x14ac:dyDescent="0.2">
      <c r="A45" s="51">
        <v>625</v>
      </c>
      <c r="B45" s="28" t="s">
        <v>25</v>
      </c>
      <c r="C45" s="68">
        <f>DATOS!C48</f>
        <v>0</v>
      </c>
      <c r="D45" s="54">
        <f>DATOS!D48</f>
        <v>0</v>
      </c>
    </row>
    <row r="46" spans="1:7" x14ac:dyDescent="0.2">
      <c r="A46" s="51">
        <v>626</v>
      </c>
      <c r="B46" s="28" t="s">
        <v>29</v>
      </c>
      <c r="C46" s="68">
        <f>DATOS!C52</f>
        <v>0</v>
      </c>
      <c r="D46" s="54">
        <f>DATOS!D52</f>
        <v>0</v>
      </c>
    </row>
    <row r="47" spans="1:7" x14ac:dyDescent="0.2">
      <c r="A47" s="51">
        <v>627</v>
      </c>
      <c r="B47" s="28" t="s">
        <v>31</v>
      </c>
      <c r="C47" s="68">
        <f>DATOS!C54</f>
        <v>0</v>
      </c>
      <c r="D47" s="54">
        <f>DATOS!D54</f>
        <v>0</v>
      </c>
    </row>
    <row r="48" spans="1:7" x14ac:dyDescent="0.2">
      <c r="A48" s="51">
        <v>628</v>
      </c>
      <c r="B48" s="28" t="s">
        <v>81</v>
      </c>
      <c r="C48" s="68">
        <f>DATOS!C60</f>
        <v>0</v>
      </c>
      <c r="D48" s="54">
        <f>DATOS!D60</f>
        <v>0</v>
      </c>
    </row>
    <row r="49" spans="1:4" x14ac:dyDescent="0.2">
      <c r="A49" s="51">
        <v>62901</v>
      </c>
      <c r="B49" s="28" t="s">
        <v>46</v>
      </c>
      <c r="C49" s="68">
        <f>DATOS!C71</f>
        <v>0</v>
      </c>
      <c r="D49" s="54">
        <f>DATOS!D71</f>
        <v>0</v>
      </c>
    </row>
    <row r="50" spans="1:4" x14ac:dyDescent="0.2">
      <c r="A50" s="51">
        <v>62902</v>
      </c>
      <c r="B50" s="28" t="s">
        <v>47</v>
      </c>
      <c r="C50" s="68">
        <f>DATOS!C74</f>
        <v>0</v>
      </c>
      <c r="D50" s="54">
        <f>DATOS!D74</f>
        <v>0</v>
      </c>
    </row>
    <row r="51" spans="1:4" x14ac:dyDescent="0.2">
      <c r="A51" s="51">
        <v>62903</v>
      </c>
      <c r="B51" s="28" t="s">
        <v>181</v>
      </c>
      <c r="C51" s="68">
        <f>DATOS!C76</f>
        <v>0</v>
      </c>
      <c r="D51" s="54">
        <f>DATOS!D76</f>
        <v>0</v>
      </c>
    </row>
    <row r="52" spans="1:4" x14ac:dyDescent="0.2">
      <c r="A52" s="51">
        <v>62904</v>
      </c>
      <c r="B52" s="28" t="s">
        <v>49</v>
      </c>
      <c r="C52" s="68">
        <f>DATOS!C79</f>
        <v>0</v>
      </c>
      <c r="D52" s="54">
        <f>DATOS!D79</f>
        <v>0</v>
      </c>
    </row>
    <row r="53" spans="1:4" x14ac:dyDescent="0.2">
      <c r="A53" s="51">
        <v>62905</v>
      </c>
      <c r="B53" s="28" t="s">
        <v>111</v>
      </c>
      <c r="C53" s="68">
        <f>DATOS!C82</f>
        <v>0</v>
      </c>
      <c r="D53" s="54">
        <f>DATOS!D82</f>
        <v>0</v>
      </c>
    </row>
    <row r="54" spans="1:4" x14ac:dyDescent="0.2">
      <c r="A54" s="51">
        <v>62906</v>
      </c>
      <c r="B54" s="28" t="s">
        <v>54</v>
      </c>
      <c r="C54" s="68">
        <f>DATOS!C86</f>
        <v>0</v>
      </c>
      <c r="D54" s="54">
        <f>DATOS!D86</f>
        <v>0</v>
      </c>
    </row>
    <row r="55" spans="1:4" x14ac:dyDescent="0.2">
      <c r="A55" s="51">
        <v>62907</v>
      </c>
      <c r="B55" s="28" t="s">
        <v>55</v>
      </c>
      <c r="C55" s="68">
        <f>DATOS!C89</f>
        <v>0</v>
      </c>
      <c r="D55" s="54">
        <f>DATOS!D89</f>
        <v>0</v>
      </c>
    </row>
    <row r="56" spans="1:4" x14ac:dyDescent="0.2">
      <c r="A56" s="51">
        <v>62908</v>
      </c>
      <c r="B56" s="28" t="s">
        <v>155</v>
      </c>
      <c r="C56" s="68">
        <f>DATOS!C93</f>
        <v>0</v>
      </c>
      <c r="D56" s="54">
        <f>DATOS!D93</f>
        <v>0</v>
      </c>
    </row>
    <row r="57" spans="1:4" x14ac:dyDescent="0.2">
      <c r="A57" s="51">
        <v>62909</v>
      </c>
      <c r="B57" s="28" t="s">
        <v>69</v>
      </c>
      <c r="C57" s="68">
        <f>DATOS!C98</f>
        <v>0</v>
      </c>
      <c r="D57" s="54">
        <f>DATOS!D98</f>
        <v>0</v>
      </c>
    </row>
    <row r="58" spans="1:4" x14ac:dyDescent="0.2">
      <c r="A58" s="51">
        <v>62910</v>
      </c>
      <c r="B58" s="28" t="s">
        <v>45</v>
      </c>
      <c r="C58" s="68">
        <f>DATOS!C100</f>
        <v>0</v>
      </c>
      <c r="D58" s="54">
        <f>DATOS!D100</f>
        <v>0</v>
      </c>
    </row>
    <row r="59" spans="1:4" x14ac:dyDescent="0.2">
      <c r="A59" s="51">
        <v>63</v>
      </c>
      <c r="B59" s="28" t="s">
        <v>75</v>
      </c>
      <c r="C59" s="68">
        <f>DATOS!C105</f>
        <v>0</v>
      </c>
      <c r="D59" s="54">
        <f>DATOS!D105</f>
        <v>0</v>
      </c>
    </row>
    <row r="60" spans="1:4" x14ac:dyDescent="0.2">
      <c r="A60" s="51">
        <f>DATOS!A114</f>
        <v>64</v>
      </c>
      <c r="B60" s="28" t="str">
        <f>DATOS!B114</f>
        <v>GASTOS DE PERSONAL</v>
      </c>
      <c r="C60" s="68">
        <f>DATOS!C114</f>
        <v>0</v>
      </c>
      <c r="D60" s="54">
        <f>DATOS!D114</f>
        <v>0</v>
      </c>
    </row>
    <row r="61" spans="1:4" x14ac:dyDescent="0.2">
      <c r="A61" s="51">
        <v>66</v>
      </c>
      <c r="B61" s="28" t="s">
        <v>112</v>
      </c>
      <c r="C61" s="68">
        <f>DATOS!C143</f>
        <v>0</v>
      </c>
      <c r="D61" s="54">
        <f>DATOS!D143</f>
        <v>0</v>
      </c>
    </row>
    <row r="62" spans="1:4" x14ac:dyDescent="0.2">
      <c r="A62" s="51">
        <v>678</v>
      </c>
      <c r="B62" s="28" t="s">
        <v>120</v>
      </c>
      <c r="C62" s="68">
        <f>DATOS!C153</f>
        <v>0</v>
      </c>
      <c r="D62" s="54">
        <f>DATOS!D153</f>
        <v>0</v>
      </c>
    </row>
    <row r="63" spans="1:4" x14ac:dyDescent="0.2">
      <c r="A63" s="51">
        <v>679</v>
      </c>
      <c r="B63" s="28" t="s">
        <v>122</v>
      </c>
      <c r="C63" s="68">
        <f>DATOS!C155</f>
        <v>0</v>
      </c>
      <c r="D63" s="54">
        <f>DATOS!D155</f>
        <v>0</v>
      </c>
    </row>
    <row r="64" spans="1:4" x14ac:dyDescent="0.2">
      <c r="A64" s="51">
        <v>68</v>
      </c>
      <c r="B64" s="28" t="s">
        <v>124</v>
      </c>
      <c r="C64" s="68">
        <f>DATOS!C157</f>
        <v>0</v>
      </c>
      <c r="D64" s="54">
        <f>DATOS!D157</f>
        <v>0</v>
      </c>
    </row>
    <row r="65" spans="1:4" x14ac:dyDescent="0.2">
      <c r="A65" s="51">
        <v>694</v>
      </c>
      <c r="B65" s="28" t="s">
        <v>143</v>
      </c>
      <c r="C65" s="68">
        <f>DATOS!C175</f>
        <v>0</v>
      </c>
      <c r="D65" s="54">
        <f>DATOS!D175</f>
        <v>0</v>
      </c>
    </row>
    <row r="66" spans="1:4" x14ac:dyDescent="0.2">
      <c r="A66" s="78"/>
      <c r="B66" s="79" t="s">
        <v>151</v>
      </c>
      <c r="C66" s="81">
        <f>SUM(C39:C65)</f>
        <v>0</v>
      </c>
      <c r="D66" s="82">
        <f>SUM(D39:D65)</f>
        <v>0</v>
      </c>
    </row>
    <row r="67" spans="1:4" x14ac:dyDescent="0.2">
      <c r="A67" s="51"/>
      <c r="B67" s="28" t="str">
        <f>DATOS!B180</f>
        <v>BENEFICIO ANTES DE IMPUESTOS</v>
      </c>
      <c r="C67" s="83">
        <f>DATOS!C180</f>
        <v>0</v>
      </c>
      <c r="D67" s="84">
        <f>DATOS!D180</f>
        <v>0</v>
      </c>
    </row>
    <row r="68" spans="1:4" ht="13.5" thickBot="1" x14ac:dyDescent="0.25">
      <c r="A68" s="52"/>
      <c r="B68" s="80" t="str">
        <f>DATOS!B181</f>
        <v xml:space="preserve">GASTOS  + BENEFICIO </v>
      </c>
      <c r="C68" s="85">
        <f>DATOS!C181</f>
        <v>0</v>
      </c>
      <c r="D68" s="86">
        <f>DATOS!D181</f>
        <v>0</v>
      </c>
    </row>
    <row r="69" spans="1:4" ht="13.5" thickTop="1" x14ac:dyDescent="0.2"/>
  </sheetData>
  <phoneticPr fontId="0" type="noConversion"/>
  <printOptions horizontalCentered="1" verticalCentered="1"/>
  <pageMargins left="0.75" right="0.75" top="1" bottom="1" header="0" footer="0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DATOS</vt:lpstr>
      <vt:lpstr>RESUMEN</vt:lpstr>
      <vt:lpstr>DATOS!Área_de_impresión</vt:lpstr>
      <vt:lpstr>RESUMEN!Área_de_impresión</vt:lpstr>
      <vt:lpstr>DATOS!Títulos_a_imprimir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María José Aragón Zambudio</cp:lastModifiedBy>
  <cp:lastPrinted>2024-06-13T11:30:42Z</cp:lastPrinted>
  <dcterms:created xsi:type="dcterms:W3CDTF">2002-10-26T10:48:53Z</dcterms:created>
  <dcterms:modified xsi:type="dcterms:W3CDTF">2024-12-03T10:01:26Z</dcterms:modified>
</cp:coreProperties>
</file>